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Мои документы\Анна Долгих\ВЦП\2024\ОБъявление_июль\"/>
    </mc:Choice>
  </mc:AlternateContent>
  <bookViews>
    <workbookView xWindow="0" yWindow="0" windowWidth="28800" windowHeight="12300"/>
  </bookViews>
  <sheets>
    <sheet name="сентябрь2024" sheetId="3" r:id="rId1"/>
    <sheet name="июнь2024" sheetId="2" r:id="rId2"/>
  </sheets>
  <definedNames>
    <definedName name="_xlnm._FilterDatabase" localSheetId="1" hidden="1">июнь2024!$A$14:$K$60</definedName>
    <definedName name="_xlnm._FilterDatabase" localSheetId="0" hidden="1">сентябрь2024!$A$12:$K$61</definedName>
    <definedName name="_xlnm.Print_Titles" localSheetId="1">июнь2024!$15:$15</definedName>
    <definedName name="_xlnm.Print_Titles" localSheetId="0">сентябрь2024!$13:$13</definedName>
    <definedName name="_xlnm.Print_Area" localSheetId="1">июнь2024!$A$1:$M$61</definedName>
    <definedName name="_xlnm.Print_Area" localSheetId="0">сентябрь2024!$A$1:$M$62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3" l="1"/>
  <c r="E53" i="3"/>
  <c r="E46" i="3"/>
  <c r="E21" i="3"/>
  <c r="I55" i="3"/>
  <c r="I56" i="3"/>
  <c r="I57" i="3"/>
  <c r="G55" i="3"/>
  <c r="G56" i="3"/>
  <c r="G57" i="3"/>
  <c r="E55" i="3"/>
  <c r="E56" i="3"/>
  <c r="J56" i="3" s="1"/>
  <c r="E57" i="3"/>
  <c r="I60" i="3"/>
  <c r="G60" i="3"/>
  <c r="E60" i="3"/>
  <c r="J60" i="3" s="1"/>
  <c r="I59" i="3"/>
  <c r="G59" i="3"/>
  <c r="E59" i="3"/>
  <c r="I58" i="3"/>
  <c r="G58" i="3"/>
  <c r="E58" i="3"/>
  <c r="I54" i="3"/>
  <c r="G54" i="3"/>
  <c r="I53" i="3"/>
  <c r="G53" i="3"/>
  <c r="I52" i="3"/>
  <c r="G52" i="3"/>
  <c r="E52" i="3"/>
  <c r="I51" i="3"/>
  <c r="G51" i="3"/>
  <c r="E51" i="3"/>
  <c r="I50" i="3"/>
  <c r="G50" i="3"/>
  <c r="E50" i="3"/>
  <c r="I49" i="3"/>
  <c r="G49" i="3"/>
  <c r="E49" i="3"/>
  <c r="I48" i="3"/>
  <c r="G48" i="3"/>
  <c r="E48" i="3"/>
  <c r="I47" i="3"/>
  <c r="G47" i="3"/>
  <c r="E47" i="3"/>
  <c r="I46" i="3"/>
  <c r="G46" i="3"/>
  <c r="I45" i="3"/>
  <c r="G45" i="3"/>
  <c r="E45" i="3"/>
  <c r="I44" i="3"/>
  <c r="G44" i="3"/>
  <c r="E44" i="3"/>
  <c r="I43" i="3"/>
  <c r="G43" i="3"/>
  <c r="E43" i="3"/>
  <c r="J43" i="3" s="1"/>
  <c r="I42" i="3"/>
  <c r="G42" i="3"/>
  <c r="E42" i="3"/>
  <c r="I41" i="3"/>
  <c r="G41" i="3"/>
  <c r="E41" i="3"/>
  <c r="I40" i="3"/>
  <c r="G40" i="3"/>
  <c r="E40" i="3"/>
  <c r="I39" i="3"/>
  <c r="G39" i="3"/>
  <c r="E39" i="3"/>
  <c r="J39" i="3" s="1"/>
  <c r="I38" i="3"/>
  <c r="G38" i="3"/>
  <c r="E38" i="3"/>
  <c r="I37" i="3"/>
  <c r="G37" i="3"/>
  <c r="E37" i="3"/>
  <c r="I36" i="3"/>
  <c r="G36" i="3"/>
  <c r="E36" i="3"/>
  <c r="I35" i="3"/>
  <c r="G35" i="3"/>
  <c r="E35" i="3"/>
  <c r="I34" i="3"/>
  <c r="G34" i="3"/>
  <c r="E34" i="3"/>
  <c r="I33" i="3"/>
  <c r="G33" i="3"/>
  <c r="E33" i="3"/>
  <c r="I32" i="3"/>
  <c r="G32" i="3"/>
  <c r="E32" i="3"/>
  <c r="I31" i="3"/>
  <c r="G31" i="3"/>
  <c r="E31" i="3"/>
  <c r="J31" i="3" s="1"/>
  <c r="I30" i="3"/>
  <c r="G30" i="3"/>
  <c r="E30" i="3"/>
  <c r="I29" i="3"/>
  <c r="G29" i="3"/>
  <c r="E29" i="3"/>
  <c r="I28" i="3"/>
  <c r="G28" i="3"/>
  <c r="E28" i="3"/>
  <c r="I27" i="3"/>
  <c r="G27" i="3"/>
  <c r="E27" i="3"/>
  <c r="J27" i="3" s="1"/>
  <c r="I26" i="3"/>
  <c r="G26" i="3"/>
  <c r="E26" i="3"/>
  <c r="I25" i="3"/>
  <c r="G25" i="3"/>
  <c r="E25" i="3"/>
  <c r="I24" i="3"/>
  <c r="G24" i="3"/>
  <c r="E24" i="3"/>
  <c r="I23" i="3"/>
  <c r="G23" i="3"/>
  <c r="E23" i="3"/>
  <c r="I22" i="3"/>
  <c r="G22" i="3"/>
  <c r="E22" i="3"/>
  <c r="I21" i="3"/>
  <c r="G21" i="3"/>
  <c r="I20" i="3"/>
  <c r="G20" i="3"/>
  <c r="E20" i="3"/>
  <c r="I19" i="3"/>
  <c r="G19" i="3"/>
  <c r="E19" i="3"/>
  <c r="I18" i="3"/>
  <c r="G18" i="3"/>
  <c r="E18" i="3"/>
  <c r="I17" i="3"/>
  <c r="G17" i="3"/>
  <c r="E17" i="3"/>
  <c r="I16" i="3"/>
  <c r="G16" i="3"/>
  <c r="E16" i="3"/>
  <c r="I15" i="3"/>
  <c r="G15" i="3"/>
  <c r="E15" i="3"/>
  <c r="I14" i="3"/>
  <c r="G14" i="3"/>
  <c r="E14" i="3"/>
  <c r="J49" i="3" l="1"/>
  <c r="J58" i="3"/>
  <c r="J57" i="3"/>
  <c r="J17" i="3"/>
  <c r="J47" i="3"/>
  <c r="J21" i="3"/>
  <c r="J59" i="3"/>
  <c r="J55" i="3"/>
  <c r="J15" i="3"/>
  <c r="J29" i="3"/>
  <c r="J37" i="3"/>
  <c r="J45" i="3"/>
  <c r="J52" i="3"/>
  <c r="J33" i="3"/>
  <c r="J25" i="3"/>
  <c r="J19" i="3"/>
  <c r="J32" i="3"/>
  <c r="J53" i="3"/>
  <c r="J35" i="3"/>
  <c r="J51" i="3"/>
  <c r="J41" i="3"/>
  <c r="J16" i="3"/>
  <c r="J23" i="3"/>
  <c r="J42" i="3"/>
  <c r="J28" i="3"/>
  <c r="J44" i="3"/>
  <c r="J54" i="3"/>
  <c r="J24" i="3"/>
  <c r="J20" i="3"/>
  <c r="J36" i="3"/>
  <c r="J26" i="3"/>
  <c r="J40" i="3"/>
  <c r="J22" i="3"/>
  <c r="J38" i="3"/>
  <c r="J18" i="3"/>
  <c r="J34" i="3"/>
  <c r="J50" i="3"/>
  <c r="J48" i="3"/>
  <c r="J14" i="3"/>
  <c r="J30" i="3"/>
  <c r="J46" i="3"/>
  <c r="C60" i="2"/>
  <c r="E17" i="2" l="1"/>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G56" i="2" s="1"/>
  <c r="E57" i="2"/>
  <c r="E58" i="2"/>
  <c r="E59" i="2"/>
  <c r="E16" i="2"/>
  <c r="I55" i="2"/>
  <c r="I56" i="2"/>
  <c r="I57" i="2"/>
  <c r="I58" i="2"/>
  <c r="I59" i="2"/>
  <c r="G55" i="2"/>
  <c r="G57" i="2"/>
  <c r="G58" i="2"/>
  <c r="G59"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16" i="2"/>
  <c r="J58" i="2" l="1"/>
  <c r="J57" i="2"/>
  <c r="J59" i="2"/>
  <c r="J55" i="2"/>
  <c r="J56" i="2"/>
  <c r="J49" i="2"/>
  <c r="J50" i="2"/>
  <c r="J51" i="2"/>
  <c r="J17" i="2"/>
  <c r="J18" i="2"/>
  <c r="J19" i="2"/>
  <c r="J21" i="2"/>
  <c r="J23" i="2"/>
  <c r="J24" i="2"/>
  <c r="J26" i="2"/>
  <c r="J27" i="2"/>
  <c r="J29" i="2"/>
  <c r="J30" i="2"/>
  <c r="J31" i="2"/>
  <c r="J32" i="2"/>
  <c r="J33" i="2"/>
  <c r="J34" i="2"/>
  <c r="J35" i="2"/>
  <c r="J37" i="2"/>
  <c r="J41" i="2"/>
  <c r="J44" i="2"/>
  <c r="J48" i="2"/>
  <c r="J16" i="2"/>
  <c r="J53" i="2" l="1"/>
  <c r="J46" i="2"/>
  <c r="J42" i="2"/>
  <c r="J39" i="2"/>
  <c r="J38" i="2"/>
  <c r="J28" i="2"/>
  <c r="J25" i="2"/>
  <c r="J52" i="2"/>
  <c r="J54" i="2"/>
  <c r="J47" i="2"/>
  <c r="J43" i="2"/>
  <c r="J40" i="2"/>
  <c r="J36" i="2"/>
  <c r="J45" i="2"/>
  <c r="J22" i="2"/>
  <c r="J20" i="2"/>
</calcChain>
</file>

<file path=xl/sharedStrings.xml><?xml version="1.0" encoding="utf-8"?>
<sst xmlns="http://schemas.openxmlformats.org/spreadsheetml/2006/main" count="357" uniqueCount="196">
  <si>
    <t>баллы численность</t>
  </si>
  <si>
    <t>баллы удаленность</t>
  </si>
  <si>
    <t>Сибирское сельское потребительское общество</t>
  </si>
  <si>
    <t>Общество с ограниченной ответственностью  «Новое»</t>
  </si>
  <si>
    <t>Индивидуальный предприниматель Бурмистрова Валентина Георгиевна</t>
  </si>
  <si>
    <t>Индивидуальный предприниматель Скидан Людмила Алексеевна</t>
  </si>
  <si>
    <t>Общество с ограниченной ответственностью «Никулинское»</t>
  </si>
  <si>
    <t>Верх-Каргатское сельское потребительское общество</t>
  </si>
  <si>
    <t>Потребительский кооператив «Промторг»</t>
  </si>
  <si>
    <t>Потребительское общество «Центральное» Доволенского ПТПО</t>
  </si>
  <si>
    <t>Общество с ограниченной ответственностью «Русь»</t>
  </si>
  <si>
    <t>Набережное сельское потребительское общество</t>
  </si>
  <si>
    <t>Торговое потребительское общество «Коченевское» Коченевского райпо</t>
  </si>
  <si>
    <t>Общество с ограниченной ответственностью «ТК Партнеры»</t>
  </si>
  <si>
    <t>Кубанское сельское потребительское общество</t>
  </si>
  <si>
    <t>Индивидуальный предприниматель Гасанов Эльшан Малик оглы</t>
  </si>
  <si>
    <t>Индивидуальный предприниматель Хлюстов Сергей Иванович</t>
  </si>
  <si>
    <t>Индивидуальный предприниматель Гоцелюк Анна Валерьевна</t>
  </si>
  <si>
    <t>Общество с ограниченной ответственностью  «Современник»</t>
  </si>
  <si>
    <t>Индивидуальный предприниматель Пчелкина Людмила Викторовна</t>
  </si>
  <si>
    <t>заявка отклонена</t>
  </si>
  <si>
    <t>Дата регистрации заявки</t>
  </si>
  <si>
    <t>Регистрационный номер заявки</t>
  </si>
  <si>
    <t>Количество баллов ЗП</t>
  </si>
  <si>
    <t xml:space="preserve">Количество отдаленных сел, расположенных начиная с 11 километра от районного центра, в которых участником отбора осуществляется торговое обслуживание населения товарами первой необходимости в соответствии с перечнем товаров
</t>
  </si>
  <si>
    <t>Порядковый номер заявки</t>
  </si>
  <si>
    <t>Размер субсидии, рублей</t>
  </si>
  <si>
    <t>Информация об отклоненных заявках</t>
  </si>
  <si>
    <t>Информация об участниках отбора</t>
  </si>
  <si>
    <t>Дата и регистрационный номер заявки</t>
  </si>
  <si>
    <t>9</t>
  </si>
  <si>
    <r>
      <t xml:space="preserve">Причина отклонения
</t>
    </r>
    <r>
      <rPr>
        <sz val="12"/>
        <rFont val="Times New Roman"/>
        <family val="1"/>
        <charset val="204"/>
      </rPr>
      <t>в соответствии с пунктом 19 Порядка предоставления за счет средств областного бюджета Новосибирской области субсидий хозяйствующим субъектам, осуществляющим торговую деятельность на территории Новосибирской области, на компенсацию части транспортных расходов по доставке товаров первой необходимости в отдаленные села, начиная с 11 километра от районных центров, утвержденного постановлением Правительства Новосибирской области от 23.04.2012 № 212-п (далее - Порядок)</t>
    </r>
  </si>
  <si>
    <t>Количество баллов по критерию «Превышение уровня среднемесячной заработной платы одного работника за последний отчетный период по отношению к установленной величине прожиточного минимума для трудоспособного населения Новосибирской области» (с учетом весового значения)</t>
  </si>
  <si>
    <t>Количество баллов по критерию «Средняя численность населения отдаленных сел, расположенных начиная с 11 километра от районного центра, в которых заявителем осуществляется торговое обслуживание населения товарами первой необходимости, в соответствии с перечнем товаров» (с учетом весового значения)</t>
  </si>
  <si>
    <t>Количество баллов по критерию «Средняя удаленность от районных центров отдаленных сел, расположенных начиная с 11 километра от районного центра, в которых заявителем осуществляется торговое обслуживание населения товарами первой необходимости, в соответствии с перечнем товаров» (с учетом весового значения)</t>
  </si>
  <si>
    <t>Итоговое количество баллов с учетом весового значения</t>
  </si>
  <si>
    <t>Наименование юридического лица или индивидуального предпринимателя</t>
  </si>
  <si>
    <t>Наименование юридического лица или индивидуального предпринимателя - участника отбора</t>
  </si>
  <si>
    <t>Индивидуальный предприниматель Ремнева Светлана Валерьевна</t>
  </si>
  <si>
    <t>Индивидуальный предприниматель Медведев Сергей Александрович</t>
  </si>
  <si>
    <t>Куйбышевский производственно-торговый потребительский кооператив</t>
  </si>
  <si>
    <t>Новочановское сельское потребительское общество</t>
  </si>
  <si>
    <t>Индивидуальный предприниматель Жолудев Александр Васильевич</t>
  </si>
  <si>
    <t>Суминское сельское потребительское общество</t>
  </si>
  <si>
    <t>Ярковское сельское потребительское общество</t>
  </si>
  <si>
    <t>Венгеровское производственно-торговое потребительское общество</t>
  </si>
  <si>
    <t>Тогучинское районное потребительское общество</t>
  </si>
  <si>
    <t>Общество с ограниченной ответственностью «Увальское»</t>
  </si>
  <si>
    <t>Татарское районное потребительское общество</t>
  </si>
  <si>
    <t>Индивидуальный предприниматель Чечкина Татьяна Анатольевна</t>
  </si>
  <si>
    <t>несоответствия участника отбора условиям и требованиям, установленным в пункте 11  Порядка</t>
  </si>
  <si>
    <t>Индивидуальный предприниматель Терехова Ольга Эдуардовна</t>
  </si>
  <si>
    <t>Индивидуальный предприниматель Новикова Галина Владимировна</t>
  </si>
  <si>
    <t>Индивидуальный предприниматель Конищева Валентина Александровна</t>
  </si>
  <si>
    <t>Тогучинское потребительское общество «Универсам»</t>
  </si>
  <si>
    <t>Индивидуальный предприниматель Заречная Олеся Александровна</t>
  </si>
  <si>
    <t>Индивидуальный предприниматель Бабичева Евгения Викторовна</t>
  </si>
  <si>
    <t>Индивидуальный предприниматель Гордеев Роман Вячеславович</t>
  </si>
  <si>
    <t>Каинское заготовительно-торговое потребительское общество</t>
  </si>
  <si>
    <t>Кочковский производственно-торговый потребительский кооператив</t>
  </si>
  <si>
    <t>Безменовское торговое потребительское общество</t>
  </si>
  <si>
    <t>Информация о результатах отбора получателей на предоставление субсидии за счет средств областного бюджета Новосибирской области  на компенсацию части транспортных расходов по доставке товаров первой необходимости в отдаленные села, начиная с 11 километра от районных центров за 1 квартал 2024 года</t>
  </si>
  <si>
    <t>Дата начала приема заявок: 13 мая 2024 года,</t>
  </si>
  <si>
    <t>дата окончания приема заявок: 24 мая 2024 года, кроме выходных и праздничных дней.</t>
  </si>
  <si>
    <t>Рассмотрение и оценка заявок на участие в отборе  по критериям на заседании комиссии по развитию торговли: 11 июня 2024 года по адресу: город Новосибирск, ул. Кирова, д. 3</t>
  </si>
  <si>
    <t>Индивидуальный предприниматель Багдасарян Артак Багдасарович</t>
  </si>
  <si>
    <t>Индивидуальный предприниматель Жикулина Светлана Алексеевна</t>
  </si>
  <si>
    <t>13.05.2024
2164/27</t>
  </si>
  <si>
    <t>17.05.2024
2252/27</t>
  </si>
  <si>
    <t>23.05.2024
2360/27</t>
  </si>
  <si>
    <t>Торговый потребительский кооператив «Чистоозерный»</t>
  </si>
  <si>
    <t>Карасукский районный потребительский кооператив</t>
  </si>
  <si>
    <t>Табулгинское сельское потребительское общество</t>
  </si>
  <si>
    <t>Варламовское сельское потребительское общество</t>
  </si>
  <si>
    <t>Чистоозерное поселковое потребительское общество «Коопоптсбыт»</t>
  </si>
  <si>
    <t>14.05.2024</t>
  </si>
  <si>
    <t>23.05.2024</t>
  </si>
  <si>
    <t>15.05.2024</t>
  </si>
  <si>
    <t>24.05.2024</t>
  </si>
  <si>
    <t>16.05.2024</t>
  </si>
  <si>
    <t>20.05.2024</t>
  </si>
  <si>
    <t>22.05.2024</t>
  </si>
  <si>
    <t>13.05.2024</t>
  </si>
  <si>
    <t>17.05.2024</t>
  </si>
  <si>
    <t>21.05.2024</t>
  </si>
  <si>
    <t>2183/27</t>
  </si>
  <si>
    <t>2358/27</t>
  </si>
  <si>
    <t>2185/27</t>
  </si>
  <si>
    <t>2206/27</t>
  </si>
  <si>
    <t>2351/27</t>
  </si>
  <si>
    <t>2379/27</t>
  </si>
  <si>
    <t>2218/27</t>
  </si>
  <si>
    <t>2275/27</t>
  </si>
  <si>
    <t>2322/27</t>
  </si>
  <si>
    <t>2320/27</t>
  </si>
  <si>
    <t>2355/27</t>
  </si>
  <si>
    <t>2357/27</t>
  </si>
  <si>
    <t>2323/27</t>
  </si>
  <si>
    <t>2319/27</t>
  </si>
  <si>
    <t>2161/27</t>
  </si>
  <si>
    <t>2316/27</t>
  </si>
  <si>
    <t>2353/27</t>
  </si>
  <si>
    <t>2260/27</t>
  </si>
  <si>
    <t>2184/27</t>
  </si>
  <si>
    <t>2285/27</t>
  </si>
  <si>
    <t>2321/27</t>
  </si>
  <si>
    <t>2352/27</t>
  </si>
  <si>
    <t>2317/27</t>
  </si>
  <si>
    <t>2219/27</t>
  </si>
  <si>
    <t>2276/27</t>
  </si>
  <si>
    <t>2318/27</t>
  </si>
  <si>
    <t>2274/27</t>
  </si>
  <si>
    <t>2354/27</t>
  </si>
  <si>
    <t>2212/27</t>
  </si>
  <si>
    <t>2220/27</t>
  </si>
  <si>
    <t>2286/27</t>
  </si>
  <si>
    <t>2221/27</t>
  </si>
  <si>
    <t>2287/27</t>
  </si>
  <si>
    <t>2163/27</t>
  </si>
  <si>
    <t>2162/27</t>
  </si>
  <si>
    <t>2368/27</t>
  </si>
  <si>
    <t>2369/27</t>
  </si>
  <si>
    <t>2356/27</t>
  </si>
  <si>
    <t>2251/27</t>
  </si>
  <si>
    <t>2273/27</t>
  </si>
  <si>
    <t>2165/27</t>
  </si>
  <si>
    <t>2207/27</t>
  </si>
  <si>
    <t>2359/27</t>
  </si>
  <si>
    <t>2250/27</t>
  </si>
  <si>
    <t>несоответствия участника отбора условиям и требованиям, установленным в пунктах 11 и 12  Порядка</t>
  </si>
  <si>
    <t>Информация о результатах отбора получателей на предоставление субсидии за счет средств областного бюджета Новосибирской области  на компенсацию части транспортных расходов по доставке товаров первой необходимости в отдаленные села, начиная с 11 километра от районных центров за 2 квартал 2024 года</t>
  </si>
  <si>
    <t>дата окончания приема заявок: 26 августа 2024 года, кроме выходных и праздничных дней.</t>
  </si>
  <si>
    <t>Рассмотрение и оценка заявок на участие в отборе  по критериям на заседании комиссии по развитию торговли: 12 сентября 2024 года по адресу: город Новосибирск, ул. Кирова, д. 3</t>
  </si>
  <si>
    <t>26.08.2024
3748/27</t>
  </si>
  <si>
    <t>Индивидуальный предприниматель Алексанова Светлана Александровна</t>
  </si>
  <si>
    <t>Убинское районное потребительское общество</t>
  </si>
  <si>
    <t>Индивидуальный предприниматель Дальчанин Андрей Валерьевич</t>
  </si>
  <si>
    <t>Чановское поселковое потребительское общество</t>
  </si>
  <si>
    <t>Индивидуальный предприниматель Селюнин Сергей Иванович</t>
  </si>
  <si>
    <t>Дата начала приема заявок: 19 августа 2024 года,</t>
  </si>
  <si>
    <t>30 809,00*</t>
  </si>
  <si>
    <t>0,00*</t>
  </si>
  <si>
    <t>* - в пределах лимитов бюджетных обязательств, утвержденных Минпромторгу НСО на соответствующую форму финансовой поддержки на 2024 финансовый год</t>
  </si>
  <si>
    <t>20.08.2024</t>
  </si>
  <si>
    <t>3604/27</t>
  </si>
  <si>
    <t>21.08.2024</t>
  </si>
  <si>
    <t>3634/27</t>
  </si>
  <si>
    <t>26.08.2024</t>
  </si>
  <si>
    <t>3746/27</t>
  </si>
  <si>
    <t>3606/27</t>
  </si>
  <si>
    <t>22.08.2024</t>
  </si>
  <si>
    <t>3689/27</t>
  </si>
  <si>
    <t>3608/27</t>
  </si>
  <si>
    <t>3633/27</t>
  </si>
  <si>
    <t>19.08.2024</t>
  </si>
  <si>
    <t>3580/27</t>
  </si>
  <si>
    <t>3578/27</t>
  </si>
  <si>
    <t>3613/27</t>
  </si>
  <si>
    <t>3632/27</t>
  </si>
  <si>
    <t>23.08.2024</t>
  </si>
  <si>
    <t>3718/27</t>
  </si>
  <si>
    <t>3592/27</t>
  </si>
  <si>
    <t>3747/27</t>
  </si>
  <si>
    <t>3724/27</t>
  </si>
  <si>
    <t>3582/27</t>
  </si>
  <si>
    <t>3717/27</t>
  </si>
  <si>
    <t>3594/27</t>
  </si>
  <si>
    <t>3743/27</t>
  </si>
  <si>
    <t>3671/27</t>
  </si>
  <si>
    <t>3605/27</t>
  </si>
  <si>
    <t>3579/27</t>
  </si>
  <si>
    <t>3581/27</t>
  </si>
  <si>
    <t>3725/27</t>
  </si>
  <si>
    <t>3722/27</t>
  </si>
  <si>
    <t>3609/27</t>
  </si>
  <si>
    <t>3726/27</t>
  </si>
  <si>
    <t>3723/27</t>
  </si>
  <si>
    <t>3716/27</t>
  </si>
  <si>
    <t>3688/27</t>
  </si>
  <si>
    <t>3721/27</t>
  </si>
  <si>
    <t>3749/27</t>
  </si>
  <si>
    <t>3593/27</t>
  </si>
  <si>
    <t>3615/27</t>
  </si>
  <si>
    <t>3611/27</t>
  </si>
  <si>
    <t>3610/27</t>
  </si>
  <si>
    <t>3616/27</t>
  </si>
  <si>
    <t>3591/27</t>
  </si>
  <si>
    <t>3691/27</t>
  </si>
  <si>
    <t>3719/27</t>
  </si>
  <si>
    <t>3720/27</t>
  </si>
  <si>
    <t>3612/27</t>
  </si>
  <si>
    <t>3577/27</t>
  </si>
  <si>
    <t>3614/27</t>
  </si>
  <si>
    <t>3607/27</t>
  </si>
  <si>
    <t>3670/27</t>
  </si>
  <si>
    <t>3595/27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</si>
</sst>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Cyr"/>
      <charset val="204"/>
    </font>
    <font>
      <sz val="11"/>
      <color theme="1"/>
      <name val="Calibri"/>
      <family val="2"/>
      <charset val="204"/>
      <scheme val="minor"/>
    </font>
    <font>
      <sz val="10"/>
      <name val="Times New Roman"/>
      <family val="1"/>
      <charset val="204"/>
    </font>
    <font>
      <sz val="12"/>
      <name val="Times New Roman"/>
      <family val="1"/>
      <charset val="204"/>
    </font>
    <font>
      <b/>
      <sz val="12"/>
      <name val="Times New Roman"/>
      <family val="1"/>
      <charset val="204"/>
    </font>
    <font>
      <sz val="14"/>
      <name val="Times New Roman"/>
      <family val="1"/>
      <charset val="204"/>
    </font>
    <font>
      <b/>
      <sz val="14"/>
      <name val="Times New Roman"/>
      <family val="1"/>
      <charset val="204"/>
    </font>
    <font>
      <b/>
      <u/>
      <sz val="14"/>
      <name val="Times New Roman"/>
      <family val="1"/>
      <charset val="204"/>
    </font>
    <font>
      <b/>
      <u/>
      <sz val="16"/>
      <name val="Times New Roman"/>
      <family val="1"/>
      <charset val="204"/>
    </font>
    <font>
      <sz val="10"/>
      <color rgb="FF000000"/>
      <name val="Times New Roman"/>
      <family val="1"/>
      <charset val="204"/>
    </font>
    <font>
      <b/>
      <sz val="12"/>
      <color rgb="FF000000"/>
      <name val="Times New Roman"/>
      <family val="1"/>
      <charset val="204"/>
    </font>
    <font>
      <sz val="12"/>
      <color rgb="FF000000"/>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diagonal/>
    </border>
    <border>
      <left/>
      <right/>
      <top/>
      <bottom style="thin">
        <color indexed="64"/>
      </bottom>
      <diagonal/>
    </border>
  </borders>
  <cellStyleXfs count="2">
    <xf numFmtId="0" fontId="0" fillId="0" borderId="0"/>
    <xf numFmtId="0" fontId="1" fillId="0" borderId="0"/>
  </cellStyleXfs>
  <cellXfs count="71">
    <xf numFmtId="0" fontId="0" fillId="0" borderId="0" xfId="0"/>
    <xf numFmtId="49" fontId="2" fillId="0" borderId="0" xfId="0" applyNumberFormat="1" applyFont="1" applyFill="1" applyAlignment="1">
      <alignment horizontal="center" vertical="center" wrapText="1"/>
    </xf>
    <xf numFmtId="0" fontId="2" fillId="0" borderId="0" xfId="0" applyFont="1" applyFill="1" applyAlignment="1">
      <alignment horizontal="center" wrapText="1"/>
    </xf>
    <xf numFmtId="0" fontId="3" fillId="0" borderId="0" xfId="0" applyFont="1" applyFill="1" applyAlignment="1">
      <alignment horizontal="center" wrapText="1"/>
    </xf>
    <xf numFmtId="0" fontId="3"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wrapText="1"/>
    </xf>
    <xf numFmtId="0" fontId="4" fillId="0" borderId="0" xfId="0" applyFont="1" applyFill="1" applyAlignment="1">
      <alignment horizontal="right" vertical="center" wrapText="1"/>
    </xf>
    <xf numFmtId="0" fontId="3" fillId="0" borderId="0" xfId="0" applyFont="1" applyFill="1" applyAlignment="1">
      <alignment horizontal="right" vertical="center"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2" fillId="0" borderId="0" xfId="0" applyFont="1" applyFill="1" applyAlignment="1">
      <alignment wrapText="1"/>
    </xf>
    <xf numFmtId="0" fontId="2" fillId="0" borderId="0" xfId="0" applyFont="1" applyAlignment="1">
      <alignment wrapText="1"/>
    </xf>
    <xf numFmtId="2" fontId="3" fillId="0" borderId="0" xfId="0" applyNumberFormat="1" applyFont="1" applyFill="1" applyAlignment="1">
      <alignment wrapText="1"/>
    </xf>
    <xf numFmtId="165" fontId="2" fillId="0" borderId="0" xfId="0" applyNumberFormat="1" applyFont="1" applyFill="1" applyAlignment="1">
      <alignment wrapText="1"/>
    </xf>
    <xf numFmtId="49" fontId="5" fillId="0" borderId="0" xfId="0" applyNumberFormat="1" applyFont="1" applyFill="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1" xfId="0" applyFont="1" applyFill="1" applyBorder="1" applyAlignment="1">
      <alignment wrapText="1"/>
    </xf>
    <xf numFmtId="0" fontId="4" fillId="0"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2" fillId="0" borderId="0" xfId="0" applyFont="1" applyFill="1" applyAlignment="1"/>
    <xf numFmtId="0" fontId="5" fillId="0" borderId="0" xfId="0" applyFont="1" applyFill="1" applyBorder="1" applyAlignment="1">
      <alignment horizontal="left" vertical="center" wrapText="1"/>
    </xf>
    <xf numFmtId="1" fontId="3" fillId="2"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49" fontId="7" fillId="0" borderId="0" xfId="0" applyNumberFormat="1" applyFont="1" applyFill="1" applyAlignment="1">
      <alignment horizontal="left" vertical="center"/>
    </xf>
    <xf numFmtId="0" fontId="3" fillId="0" borderId="1" xfId="0" applyFont="1" applyFill="1" applyBorder="1" applyAlignment="1">
      <alignment horizontal="center" wrapText="1"/>
    </xf>
    <xf numFmtId="165"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4"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wrapText="1"/>
    </xf>
    <xf numFmtId="164" fontId="6" fillId="0"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wrapText="1"/>
    </xf>
    <xf numFmtId="165"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8"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165" fontId="3"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9" xfId="0" applyFont="1" applyBorder="1"/>
    <xf numFmtId="0" fontId="10" fillId="0" borderId="9" xfId="0" applyFont="1" applyBorder="1" applyAlignment="1">
      <alignment horizontal="center" vertical="center" wrapText="1"/>
    </xf>
    <xf numFmtId="0" fontId="11" fillId="0" borderId="0" xfId="0" applyFont="1" applyAlignment="1">
      <alignment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wrapText="1"/>
    </xf>
    <xf numFmtId="0" fontId="12" fillId="0" borderId="0" xfId="0" applyFont="1" applyAlignment="1">
      <alignment horizontal="center" vertical="center" wrapText="1"/>
    </xf>
    <xf numFmtId="0" fontId="12" fillId="0" borderId="9" xfId="0" applyFont="1" applyBorder="1"/>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view="pageBreakPreview" topLeftCell="A9" zoomScale="77" zoomScaleNormal="71" zoomScaleSheetLayoutView="77" workbookViewId="0">
      <selection activeCell="B12" sqref="B12"/>
    </sheetView>
  </sheetViews>
  <sheetFormatPr defaultRowHeight="15.75" x14ac:dyDescent="0.25"/>
  <cols>
    <col min="1" max="1" width="17.7109375" style="12" customWidth="1"/>
    <col min="2" max="2" width="56.140625" style="12" customWidth="1"/>
    <col min="3" max="3" width="16.5703125" style="18" customWidth="1"/>
    <col min="4" max="4" width="20.5703125" style="7" hidden="1" customWidth="1"/>
    <col min="5" max="5" width="45.5703125" style="7" customWidth="1"/>
    <col min="6" max="6" width="12.85546875" style="7" hidden="1" customWidth="1"/>
    <col min="7" max="7" width="45.7109375" style="7" customWidth="1"/>
    <col min="8" max="8" width="11.7109375" style="7" hidden="1" customWidth="1"/>
    <col min="9" max="9" width="45.7109375" style="7" customWidth="1"/>
    <col min="10" max="10" width="17.140625" style="8" customWidth="1"/>
    <col min="11" max="11" width="42.28515625" style="9" customWidth="1"/>
    <col min="12" max="12" width="16.28515625" style="1" customWidth="1"/>
    <col min="13" max="13" width="16.5703125" style="12" customWidth="1"/>
    <col min="14" max="16384" width="9.140625" style="12"/>
  </cols>
  <sheetData>
    <row r="1" spans="1:13" s="2" customFormat="1" ht="51" customHeight="1" x14ac:dyDescent="0.2">
      <c r="A1" s="49" t="s">
        <v>130</v>
      </c>
      <c r="B1" s="49"/>
      <c r="C1" s="49"/>
      <c r="D1" s="49"/>
      <c r="E1" s="49"/>
      <c r="F1" s="49"/>
      <c r="G1" s="49"/>
      <c r="H1" s="49"/>
      <c r="I1" s="49"/>
      <c r="J1" s="49"/>
      <c r="K1" s="49"/>
      <c r="L1" s="49"/>
      <c r="M1" s="49"/>
    </row>
    <row r="2" spans="1:13" s="2" customFormat="1" ht="18.75" x14ac:dyDescent="0.25">
      <c r="A2" s="16"/>
      <c r="C2" s="18"/>
      <c r="D2" s="3"/>
      <c r="E2" s="3"/>
      <c r="F2" s="3"/>
      <c r="G2" s="3"/>
      <c r="H2" s="3"/>
      <c r="I2" s="3"/>
      <c r="J2" s="3"/>
      <c r="K2" s="3"/>
    </row>
    <row r="3" spans="1:13" s="2" customFormat="1" ht="18.75" x14ac:dyDescent="0.25">
      <c r="A3" s="16" t="s">
        <v>139</v>
      </c>
      <c r="C3" s="18"/>
      <c r="D3" s="3"/>
      <c r="E3" s="3"/>
      <c r="F3" s="3"/>
      <c r="G3" s="3"/>
      <c r="H3" s="3"/>
      <c r="I3" s="3"/>
      <c r="J3" s="3"/>
      <c r="K3" s="3"/>
    </row>
    <row r="4" spans="1:13" s="2" customFormat="1" ht="18.75" x14ac:dyDescent="0.25">
      <c r="A4" s="16" t="s">
        <v>131</v>
      </c>
      <c r="C4" s="18"/>
      <c r="D4" s="3"/>
      <c r="E4" s="3"/>
      <c r="F4" s="3"/>
      <c r="G4" s="3"/>
      <c r="H4" s="3"/>
      <c r="I4" s="3"/>
      <c r="J4" s="3"/>
      <c r="K4" s="3"/>
    </row>
    <row r="5" spans="1:13" s="2" customFormat="1" ht="18.75" x14ac:dyDescent="0.25">
      <c r="A5" s="16" t="s">
        <v>132</v>
      </c>
      <c r="C5" s="18"/>
      <c r="D5" s="3"/>
      <c r="E5" s="3"/>
      <c r="F5" s="3"/>
      <c r="G5" s="3"/>
      <c r="H5" s="3"/>
      <c r="I5" s="3"/>
      <c r="J5" s="3"/>
      <c r="K5" s="3"/>
    </row>
    <row r="6" spans="1:13" s="2" customFormat="1" ht="18.75" x14ac:dyDescent="0.25">
      <c r="A6" s="16"/>
      <c r="C6" s="18"/>
      <c r="D6" s="3"/>
      <c r="E6" s="3"/>
      <c r="F6" s="3"/>
      <c r="G6" s="3"/>
      <c r="H6" s="3"/>
      <c r="I6" s="3"/>
      <c r="J6" s="3"/>
      <c r="K6" s="3"/>
    </row>
    <row r="7" spans="1:13" s="2" customFormat="1" ht="18.75" x14ac:dyDescent="0.25">
      <c r="A7" s="28" t="s">
        <v>27</v>
      </c>
      <c r="C7" s="18"/>
      <c r="D7" s="3"/>
      <c r="E7" s="3"/>
      <c r="F7" s="3"/>
      <c r="G7" s="3"/>
      <c r="H7" s="3"/>
      <c r="I7" s="3"/>
      <c r="J7" s="3"/>
      <c r="K7" s="3"/>
    </row>
    <row r="8" spans="1:13" s="36" customFormat="1" ht="120" customHeight="1" x14ac:dyDescent="0.3">
      <c r="A8" s="5" t="s">
        <v>29</v>
      </c>
      <c r="B8" s="48" t="s">
        <v>36</v>
      </c>
      <c r="C8" s="40"/>
      <c r="D8" s="41"/>
      <c r="E8" s="50" t="s">
        <v>31</v>
      </c>
      <c r="F8" s="50"/>
      <c r="G8" s="50"/>
    </row>
    <row r="9" spans="1:13" s="10" customFormat="1" ht="37.5" customHeight="1" x14ac:dyDescent="0.3">
      <c r="A9" s="5" t="s">
        <v>133</v>
      </c>
      <c r="B9" s="11" t="s">
        <v>134</v>
      </c>
      <c r="C9" s="37" t="s">
        <v>20</v>
      </c>
      <c r="D9" s="38"/>
      <c r="E9" s="51" t="s">
        <v>50</v>
      </c>
      <c r="F9" s="51"/>
      <c r="G9" s="51"/>
      <c r="H9" s="31"/>
      <c r="I9" s="31"/>
      <c r="J9" s="32"/>
      <c r="K9" s="19"/>
      <c r="L9" s="26"/>
      <c r="M9" s="17"/>
    </row>
    <row r="10" spans="1:13" ht="18.75" x14ac:dyDescent="0.2">
      <c r="A10" s="17"/>
      <c r="B10" s="24"/>
      <c r="C10" s="33"/>
      <c r="D10" s="25"/>
      <c r="E10" s="30"/>
      <c r="F10" s="31"/>
      <c r="G10" s="30"/>
      <c r="H10" s="31"/>
      <c r="I10" s="31"/>
      <c r="J10" s="32"/>
      <c r="K10" s="19"/>
      <c r="L10" s="26"/>
      <c r="M10" s="17"/>
    </row>
    <row r="11" spans="1:13" ht="18.75" x14ac:dyDescent="0.2">
      <c r="A11" s="27" t="s">
        <v>28</v>
      </c>
      <c r="B11" s="24"/>
      <c r="C11" s="33"/>
      <c r="D11" s="25"/>
      <c r="E11" s="30"/>
      <c r="F11" s="31"/>
      <c r="G11" s="30"/>
      <c r="H11" s="31"/>
      <c r="I11" s="31"/>
      <c r="J11" s="32"/>
      <c r="K11" s="19"/>
      <c r="L11" s="26"/>
      <c r="M11" s="17"/>
    </row>
    <row r="12" spans="1:13" s="10" customFormat="1" ht="150" customHeight="1" x14ac:dyDescent="0.3">
      <c r="A12" s="48" t="s">
        <v>25</v>
      </c>
      <c r="B12" s="48" t="s">
        <v>37</v>
      </c>
      <c r="C12" s="21" t="s">
        <v>26</v>
      </c>
      <c r="D12" s="6" t="s">
        <v>23</v>
      </c>
      <c r="E12" s="6" t="s">
        <v>32</v>
      </c>
      <c r="F12" s="20" t="s">
        <v>0</v>
      </c>
      <c r="G12" s="6" t="s">
        <v>33</v>
      </c>
      <c r="H12" s="20" t="s">
        <v>1</v>
      </c>
      <c r="I12" s="6" t="s">
        <v>34</v>
      </c>
      <c r="J12" s="21" t="s">
        <v>35</v>
      </c>
      <c r="K12" s="6" t="s">
        <v>24</v>
      </c>
      <c r="L12" s="5" t="s">
        <v>21</v>
      </c>
      <c r="M12" s="48" t="s">
        <v>22</v>
      </c>
    </row>
    <row r="13" spans="1:13" s="36" customFormat="1" ht="19.5" customHeight="1" x14ac:dyDescent="0.3">
      <c r="A13" s="35">
        <v>1</v>
      </c>
      <c r="B13" s="35">
        <v>2</v>
      </c>
      <c r="C13" s="21">
        <v>3</v>
      </c>
      <c r="D13" s="29"/>
      <c r="E13" s="29">
        <v>4</v>
      </c>
      <c r="F13" s="29"/>
      <c r="G13" s="29">
        <v>5</v>
      </c>
      <c r="H13" s="29"/>
      <c r="I13" s="29">
        <v>6</v>
      </c>
      <c r="J13" s="21">
        <v>7</v>
      </c>
      <c r="K13" s="6">
        <v>8</v>
      </c>
      <c r="L13" s="5" t="s">
        <v>30</v>
      </c>
      <c r="M13" s="35">
        <v>10</v>
      </c>
    </row>
    <row r="14" spans="1:13" s="10" customFormat="1" ht="37.5" x14ac:dyDescent="0.3">
      <c r="A14" s="48">
        <v>1</v>
      </c>
      <c r="B14" s="52" t="s">
        <v>40</v>
      </c>
      <c r="C14" s="66">
        <v>306467</v>
      </c>
      <c r="D14" s="22">
        <v>3</v>
      </c>
      <c r="E14" s="39">
        <f>D14*0.2</f>
        <v>0.60000000000000009</v>
      </c>
      <c r="F14" s="47">
        <v>3</v>
      </c>
      <c r="G14" s="39">
        <f>F14*0.4</f>
        <v>1.2000000000000002</v>
      </c>
      <c r="H14" s="45">
        <v>10</v>
      </c>
      <c r="I14" s="48">
        <f>H14*0.4</f>
        <v>4</v>
      </c>
      <c r="J14" s="42">
        <f>E14+G14+I14</f>
        <v>5.8000000000000007</v>
      </c>
      <c r="K14" s="43">
        <v>15</v>
      </c>
      <c r="L14" s="5" t="s">
        <v>143</v>
      </c>
      <c r="M14" s="48" t="s">
        <v>144</v>
      </c>
    </row>
    <row r="15" spans="1:13" s="10" customFormat="1" ht="37.5" x14ac:dyDescent="0.3">
      <c r="A15" s="48">
        <v>2</v>
      </c>
      <c r="B15" s="11" t="s">
        <v>41</v>
      </c>
      <c r="C15" s="67">
        <v>336414</v>
      </c>
      <c r="D15" s="22">
        <v>2</v>
      </c>
      <c r="E15" s="39">
        <f t="shared" ref="E15:E60" si="0">D15*0.2</f>
        <v>0.4</v>
      </c>
      <c r="F15" s="47">
        <v>3</v>
      </c>
      <c r="G15" s="39">
        <f t="shared" ref="G15:G60" si="1">F15*0.4</f>
        <v>1.2000000000000002</v>
      </c>
      <c r="H15" s="45">
        <v>10</v>
      </c>
      <c r="I15" s="48">
        <f t="shared" ref="I15:I60" si="2">H15*0.4</f>
        <v>4</v>
      </c>
      <c r="J15" s="42">
        <f t="shared" ref="J15:J60" si="3">E15+G15+I15</f>
        <v>5.6</v>
      </c>
      <c r="K15" s="43">
        <v>10</v>
      </c>
      <c r="L15" s="5" t="s">
        <v>145</v>
      </c>
      <c r="M15" s="48" t="s">
        <v>146</v>
      </c>
    </row>
    <row r="16" spans="1:13" s="10" customFormat="1" ht="37.5" x14ac:dyDescent="0.3">
      <c r="A16" s="48">
        <v>3</v>
      </c>
      <c r="B16" s="11" t="s">
        <v>54</v>
      </c>
      <c r="C16" s="68">
        <v>35000</v>
      </c>
      <c r="D16" s="22">
        <v>2</v>
      </c>
      <c r="E16" s="39">
        <f t="shared" si="0"/>
        <v>0.4</v>
      </c>
      <c r="F16" s="47">
        <v>3</v>
      </c>
      <c r="G16" s="39">
        <f t="shared" si="1"/>
        <v>1.2000000000000002</v>
      </c>
      <c r="H16" s="45">
        <v>10</v>
      </c>
      <c r="I16" s="48">
        <f t="shared" si="2"/>
        <v>4</v>
      </c>
      <c r="J16" s="42">
        <f t="shared" si="3"/>
        <v>5.6</v>
      </c>
      <c r="K16" s="43">
        <v>2</v>
      </c>
      <c r="L16" s="5" t="s">
        <v>147</v>
      </c>
      <c r="M16" s="48" t="s">
        <v>148</v>
      </c>
    </row>
    <row r="17" spans="1:14" s="10" customFormat="1" ht="37.5" x14ac:dyDescent="0.3">
      <c r="A17" s="48">
        <v>4</v>
      </c>
      <c r="B17" s="53" t="s">
        <v>42</v>
      </c>
      <c r="C17" s="69">
        <v>60045</v>
      </c>
      <c r="D17" s="22">
        <v>1</v>
      </c>
      <c r="E17" s="39">
        <f t="shared" si="0"/>
        <v>0.2</v>
      </c>
      <c r="F17" s="47">
        <v>5</v>
      </c>
      <c r="G17" s="39">
        <f t="shared" si="1"/>
        <v>2</v>
      </c>
      <c r="H17" s="45">
        <v>8</v>
      </c>
      <c r="I17" s="48">
        <f t="shared" si="2"/>
        <v>3.2</v>
      </c>
      <c r="J17" s="42">
        <f t="shared" si="3"/>
        <v>5.4</v>
      </c>
      <c r="K17" s="43">
        <v>1</v>
      </c>
      <c r="L17" s="5" t="s">
        <v>143</v>
      </c>
      <c r="M17" s="64" t="s">
        <v>149</v>
      </c>
    </row>
    <row r="18" spans="1:14" ht="57" customHeight="1" x14ac:dyDescent="0.2">
      <c r="A18" s="48">
        <v>5</v>
      </c>
      <c r="B18" s="54" t="s">
        <v>55</v>
      </c>
      <c r="C18" s="69">
        <v>49542</v>
      </c>
      <c r="D18" s="22">
        <v>1</v>
      </c>
      <c r="E18" s="39">
        <f t="shared" si="0"/>
        <v>0.2</v>
      </c>
      <c r="F18" s="47">
        <v>3</v>
      </c>
      <c r="G18" s="39">
        <f t="shared" si="1"/>
        <v>1.2000000000000002</v>
      </c>
      <c r="H18" s="45">
        <v>10</v>
      </c>
      <c r="I18" s="48">
        <f t="shared" si="2"/>
        <v>4</v>
      </c>
      <c r="J18" s="42">
        <f t="shared" si="3"/>
        <v>5.4</v>
      </c>
      <c r="K18" s="43">
        <v>1</v>
      </c>
      <c r="L18" s="5" t="s">
        <v>150</v>
      </c>
      <c r="M18" s="48" t="s">
        <v>151</v>
      </c>
    </row>
    <row r="19" spans="1:14" s="10" customFormat="1" ht="37.5" x14ac:dyDescent="0.3">
      <c r="A19" s="48">
        <v>6</v>
      </c>
      <c r="B19" s="11" t="s">
        <v>43</v>
      </c>
      <c r="C19" s="68">
        <v>88288</v>
      </c>
      <c r="D19" s="22">
        <v>3</v>
      </c>
      <c r="E19" s="39">
        <f t="shared" si="0"/>
        <v>0.60000000000000009</v>
      </c>
      <c r="F19" s="47">
        <v>3</v>
      </c>
      <c r="G19" s="39">
        <f t="shared" si="1"/>
        <v>1.2000000000000002</v>
      </c>
      <c r="H19" s="45">
        <v>8</v>
      </c>
      <c r="I19" s="48">
        <f t="shared" si="2"/>
        <v>3.2</v>
      </c>
      <c r="J19" s="42">
        <f t="shared" si="3"/>
        <v>5</v>
      </c>
      <c r="K19" s="43">
        <v>11</v>
      </c>
      <c r="L19" s="5" t="s">
        <v>143</v>
      </c>
      <c r="M19" s="48" t="s">
        <v>152</v>
      </c>
    </row>
    <row r="20" spans="1:14" s="10" customFormat="1" ht="37.5" x14ac:dyDescent="0.3">
      <c r="A20" s="48">
        <v>7</v>
      </c>
      <c r="B20" s="11" t="s">
        <v>44</v>
      </c>
      <c r="C20" s="68">
        <v>20000</v>
      </c>
      <c r="D20" s="22">
        <v>2</v>
      </c>
      <c r="E20" s="39">
        <f t="shared" si="0"/>
        <v>0.4</v>
      </c>
      <c r="F20" s="47">
        <v>3</v>
      </c>
      <c r="G20" s="39">
        <f t="shared" si="1"/>
        <v>1.2000000000000002</v>
      </c>
      <c r="H20" s="45">
        <v>8</v>
      </c>
      <c r="I20" s="48">
        <f t="shared" si="2"/>
        <v>3.2</v>
      </c>
      <c r="J20" s="42">
        <f t="shared" si="3"/>
        <v>4.8000000000000007</v>
      </c>
      <c r="K20" s="43">
        <v>1</v>
      </c>
      <c r="L20" s="5" t="s">
        <v>145</v>
      </c>
      <c r="M20" s="48" t="s">
        <v>153</v>
      </c>
    </row>
    <row r="21" spans="1:14" s="10" customFormat="1" ht="37.5" x14ac:dyDescent="0.3">
      <c r="A21" s="48">
        <v>8</v>
      </c>
      <c r="B21" s="11" t="s">
        <v>47</v>
      </c>
      <c r="C21" s="68">
        <v>500000</v>
      </c>
      <c r="D21" s="22">
        <v>3</v>
      </c>
      <c r="E21" s="39">
        <f t="shared" si="0"/>
        <v>0.60000000000000009</v>
      </c>
      <c r="F21" s="47">
        <v>3</v>
      </c>
      <c r="G21" s="39">
        <f t="shared" si="1"/>
        <v>1.2000000000000002</v>
      </c>
      <c r="H21" s="45">
        <v>6</v>
      </c>
      <c r="I21" s="48">
        <f t="shared" si="2"/>
        <v>2.4000000000000004</v>
      </c>
      <c r="J21" s="42">
        <f t="shared" si="3"/>
        <v>4.2000000000000011</v>
      </c>
      <c r="K21" s="43">
        <v>14</v>
      </c>
      <c r="L21" s="5" t="s">
        <v>154</v>
      </c>
      <c r="M21" s="48" t="s">
        <v>155</v>
      </c>
    </row>
    <row r="22" spans="1:14" s="10" customFormat="1" ht="37.5" x14ac:dyDescent="0.3">
      <c r="A22" s="48">
        <v>9</v>
      </c>
      <c r="B22" s="11" t="s">
        <v>48</v>
      </c>
      <c r="C22" s="68">
        <v>222700</v>
      </c>
      <c r="D22" s="22">
        <v>3</v>
      </c>
      <c r="E22" s="39">
        <f t="shared" si="0"/>
        <v>0.60000000000000009</v>
      </c>
      <c r="F22" s="47">
        <v>3</v>
      </c>
      <c r="G22" s="39">
        <f t="shared" si="1"/>
        <v>1.2000000000000002</v>
      </c>
      <c r="H22" s="45">
        <v>6</v>
      </c>
      <c r="I22" s="48">
        <f t="shared" si="2"/>
        <v>2.4000000000000004</v>
      </c>
      <c r="J22" s="42">
        <f t="shared" si="3"/>
        <v>4.2000000000000011</v>
      </c>
      <c r="K22" s="43">
        <v>13</v>
      </c>
      <c r="L22" s="5" t="s">
        <v>154</v>
      </c>
      <c r="M22" s="48" t="s">
        <v>156</v>
      </c>
    </row>
    <row r="23" spans="1:14" s="10" customFormat="1" ht="37.5" x14ac:dyDescent="0.3">
      <c r="A23" s="48">
        <v>10</v>
      </c>
      <c r="B23" s="11" t="s">
        <v>3</v>
      </c>
      <c r="C23" s="68">
        <v>500000</v>
      </c>
      <c r="D23" s="22">
        <v>3</v>
      </c>
      <c r="E23" s="39">
        <f t="shared" si="0"/>
        <v>0.60000000000000009</v>
      </c>
      <c r="F23" s="47">
        <v>1</v>
      </c>
      <c r="G23" s="39">
        <f t="shared" si="1"/>
        <v>0.4</v>
      </c>
      <c r="H23" s="45">
        <v>8</v>
      </c>
      <c r="I23" s="48">
        <f t="shared" si="2"/>
        <v>3.2</v>
      </c>
      <c r="J23" s="42">
        <f t="shared" si="3"/>
        <v>4.2</v>
      </c>
      <c r="K23" s="43">
        <v>11</v>
      </c>
      <c r="L23" s="5" t="s">
        <v>143</v>
      </c>
      <c r="M23" s="48" t="s">
        <v>157</v>
      </c>
    </row>
    <row r="24" spans="1:14" s="10" customFormat="1" ht="37.5" x14ac:dyDescent="0.3">
      <c r="A24" s="48">
        <v>11</v>
      </c>
      <c r="B24" s="11" t="s">
        <v>135</v>
      </c>
      <c r="C24" s="70">
        <v>260580</v>
      </c>
      <c r="D24" s="22">
        <v>3</v>
      </c>
      <c r="E24" s="39">
        <f t="shared" si="0"/>
        <v>0.60000000000000009</v>
      </c>
      <c r="F24" s="47">
        <v>3</v>
      </c>
      <c r="G24" s="39">
        <f t="shared" si="1"/>
        <v>1.2000000000000002</v>
      </c>
      <c r="H24" s="45">
        <v>6</v>
      </c>
      <c r="I24" s="48">
        <f t="shared" si="2"/>
        <v>2.4000000000000004</v>
      </c>
      <c r="J24" s="42">
        <f t="shared" si="3"/>
        <v>4.2000000000000011</v>
      </c>
      <c r="K24" s="43">
        <v>10</v>
      </c>
      <c r="L24" s="5" t="s">
        <v>145</v>
      </c>
      <c r="M24" s="48" t="s">
        <v>158</v>
      </c>
    </row>
    <row r="25" spans="1:14" s="10" customFormat="1" ht="18.75" x14ac:dyDescent="0.3">
      <c r="A25" s="48">
        <v>12</v>
      </c>
      <c r="B25" s="11" t="s">
        <v>8</v>
      </c>
      <c r="C25" s="68">
        <v>96060</v>
      </c>
      <c r="D25" s="22">
        <v>3</v>
      </c>
      <c r="E25" s="39">
        <f t="shared" si="0"/>
        <v>0.60000000000000009</v>
      </c>
      <c r="F25" s="47">
        <v>1</v>
      </c>
      <c r="G25" s="39">
        <f t="shared" si="1"/>
        <v>0.4</v>
      </c>
      <c r="H25" s="45">
        <v>8</v>
      </c>
      <c r="I25" s="48">
        <f t="shared" si="2"/>
        <v>3.2</v>
      </c>
      <c r="J25" s="42">
        <f t="shared" si="3"/>
        <v>4.2</v>
      </c>
      <c r="K25" s="43">
        <v>4</v>
      </c>
      <c r="L25" s="5" t="s">
        <v>159</v>
      </c>
      <c r="M25" s="48" t="s">
        <v>160</v>
      </c>
    </row>
    <row r="26" spans="1:14" s="10" customFormat="1" ht="37.5" x14ac:dyDescent="0.3">
      <c r="A26" s="48">
        <v>13</v>
      </c>
      <c r="B26" s="11" t="s">
        <v>2</v>
      </c>
      <c r="C26" s="68">
        <v>170296</v>
      </c>
      <c r="D26" s="22">
        <v>2</v>
      </c>
      <c r="E26" s="39">
        <f t="shared" si="0"/>
        <v>0.4</v>
      </c>
      <c r="F26" s="47">
        <v>3</v>
      </c>
      <c r="G26" s="39">
        <f t="shared" si="1"/>
        <v>1.2000000000000002</v>
      </c>
      <c r="H26" s="45">
        <v>6</v>
      </c>
      <c r="I26" s="48">
        <f t="shared" si="2"/>
        <v>2.4000000000000004</v>
      </c>
      <c r="J26" s="42">
        <f t="shared" si="3"/>
        <v>4</v>
      </c>
      <c r="K26" s="43">
        <v>20</v>
      </c>
      <c r="L26" s="5" t="s">
        <v>154</v>
      </c>
      <c r="M26" s="48" t="s">
        <v>161</v>
      </c>
    </row>
    <row r="27" spans="1:14" s="10" customFormat="1" ht="37.5" x14ac:dyDescent="0.3">
      <c r="A27" s="48">
        <v>14</v>
      </c>
      <c r="B27" s="11" t="s">
        <v>46</v>
      </c>
      <c r="C27" s="68">
        <v>195447</v>
      </c>
      <c r="D27" s="22">
        <v>2</v>
      </c>
      <c r="E27" s="39">
        <f t="shared" si="0"/>
        <v>0.4</v>
      </c>
      <c r="F27" s="47">
        <v>3</v>
      </c>
      <c r="G27" s="39">
        <f t="shared" si="1"/>
        <v>1.2000000000000002</v>
      </c>
      <c r="H27" s="45">
        <v>6</v>
      </c>
      <c r="I27" s="48">
        <f t="shared" si="2"/>
        <v>2.4000000000000004</v>
      </c>
      <c r="J27" s="42">
        <f t="shared" si="3"/>
        <v>4</v>
      </c>
      <c r="K27" s="43">
        <v>18</v>
      </c>
      <c r="L27" s="5" t="s">
        <v>147</v>
      </c>
      <c r="M27" s="48" t="s">
        <v>162</v>
      </c>
    </row>
    <row r="28" spans="1:14" s="10" customFormat="1" ht="37.5" x14ac:dyDescent="0.3">
      <c r="A28" s="48">
        <v>15</v>
      </c>
      <c r="B28" s="11" t="s">
        <v>70</v>
      </c>
      <c r="C28" s="67">
        <v>179224</v>
      </c>
      <c r="D28" s="22">
        <v>2</v>
      </c>
      <c r="E28" s="39">
        <f t="shared" si="0"/>
        <v>0.4</v>
      </c>
      <c r="F28" s="47">
        <v>3</v>
      </c>
      <c r="G28" s="39">
        <f t="shared" si="1"/>
        <v>1.2000000000000002</v>
      </c>
      <c r="H28" s="45">
        <v>6</v>
      </c>
      <c r="I28" s="48">
        <f t="shared" si="2"/>
        <v>2.4000000000000004</v>
      </c>
      <c r="J28" s="42">
        <f t="shared" si="3"/>
        <v>4</v>
      </c>
      <c r="K28" s="43">
        <v>14</v>
      </c>
      <c r="L28" s="5" t="s">
        <v>159</v>
      </c>
      <c r="M28" s="48" t="s">
        <v>163</v>
      </c>
    </row>
    <row r="29" spans="1:14" s="10" customFormat="1" ht="37.5" x14ac:dyDescent="0.3">
      <c r="A29" s="48">
        <v>16</v>
      </c>
      <c r="B29" s="11" t="s">
        <v>4</v>
      </c>
      <c r="C29" s="68">
        <v>500000</v>
      </c>
      <c r="D29" s="22">
        <v>1</v>
      </c>
      <c r="E29" s="39">
        <f t="shared" si="0"/>
        <v>0.2</v>
      </c>
      <c r="F29" s="47">
        <v>3</v>
      </c>
      <c r="G29" s="39">
        <f t="shared" si="1"/>
        <v>1.2000000000000002</v>
      </c>
      <c r="H29" s="45">
        <v>6</v>
      </c>
      <c r="I29" s="48">
        <f t="shared" si="2"/>
        <v>2.4000000000000004</v>
      </c>
      <c r="J29" s="42">
        <f t="shared" si="3"/>
        <v>3.8000000000000007</v>
      </c>
      <c r="K29" s="43">
        <v>12</v>
      </c>
      <c r="L29" s="5" t="s">
        <v>154</v>
      </c>
      <c r="M29" s="48" t="s">
        <v>164</v>
      </c>
    </row>
    <row r="30" spans="1:14" s="10" customFormat="1" ht="37.5" x14ac:dyDescent="0.3">
      <c r="A30" s="48">
        <v>17</v>
      </c>
      <c r="B30" s="54" t="s">
        <v>136</v>
      </c>
      <c r="C30" s="68">
        <v>24139</v>
      </c>
      <c r="D30" s="22">
        <v>1</v>
      </c>
      <c r="E30" s="39">
        <f t="shared" si="0"/>
        <v>0.2</v>
      </c>
      <c r="F30" s="47">
        <v>5</v>
      </c>
      <c r="G30" s="39">
        <f t="shared" si="1"/>
        <v>2</v>
      </c>
      <c r="H30" s="45">
        <v>4</v>
      </c>
      <c r="I30" s="48">
        <f t="shared" si="2"/>
        <v>1.6</v>
      </c>
      <c r="J30" s="42">
        <f t="shared" si="3"/>
        <v>3.8000000000000003</v>
      </c>
      <c r="K30" s="43">
        <v>3</v>
      </c>
      <c r="L30" s="5" t="s">
        <v>159</v>
      </c>
      <c r="M30" s="65" t="s">
        <v>165</v>
      </c>
      <c r="N30" s="13"/>
    </row>
    <row r="31" spans="1:14" s="13" customFormat="1" ht="57" customHeight="1" x14ac:dyDescent="0.3">
      <c r="A31" s="48">
        <v>18</v>
      </c>
      <c r="B31" s="11" t="s">
        <v>57</v>
      </c>
      <c r="C31" s="67">
        <v>94936</v>
      </c>
      <c r="D31" s="22">
        <v>1</v>
      </c>
      <c r="E31" s="39">
        <f t="shared" si="0"/>
        <v>0.2</v>
      </c>
      <c r="F31" s="47">
        <v>3</v>
      </c>
      <c r="G31" s="39">
        <f t="shared" si="1"/>
        <v>1.2000000000000002</v>
      </c>
      <c r="H31" s="45">
        <v>6</v>
      </c>
      <c r="I31" s="48">
        <f t="shared" si="2"/>
        <v>2.4000000000000004</v>
      </c>
      <c r="J31" s="42">
        <f t="shared" si="3"/>
        <v>3.8000000000000007</v>
      </c>
      <c r="K31" s="43">
        <v>2</v>
      </c>
      <c r="L31" s="5" t="s">
        <v>154</v>
      </c>
      <c r="M31" s="48" t="s">
        <v>166</v>
      </c>
      <c r="N31" s="10"/>
    </row>
    <row r="32" spans="1:14" s="10" customFormat="1" ht="37.5" x14ac:dyDescent="0.3">
      <c r="A32" s="48">
        <v>19</v>
      </c>
      <c r="B32" s="11" t="s">
        <v>5</v>
      </c>
      <c r="C32" s="68">
        <v>27782</v>
      </c>
      <c r="D32" s="22">
        <v>1</v>
      </c>
      <c r="E32" s="39">
        <f t="shared" si="0"/>
        <v>0.2</v>
      </c>
      <c r="F32" s="47">
        <v>3</v>
      </c>
      <c r="G32" s="39">
        <f t="shared" si="1"/>
        <v>1.2000000000000002</v>
      </c>
      <c r="H32" s="45">
        <v>6</v>
      </c>
      <c r="I32" s="48">
        <f t="shared" si="2"/>
        <v>2.4000000000000004</v>
      </c>
      <c r="J32" s="42">
        <f t="shared" si="3"/>
        <v>3.8000000000000007</v>
      </c>
      <c r="K32" s="43">
        <v>1</v>
      </c>
      <c r="L32" s="5" t="s">
        <v>147</v>
      </c>
      <c r="M32" s="48" t="s">
        <v>167</v>
      </c>
    </row>
    <row r="33" spans="1:14" s="10" customFormat="1" ht="37.5" x14ac:dyDescent="0.3">
      <c r="A33" s="48">
        <v>20</v>
      </c>
      <c r="B33" s="11" t="s">
        <v>45</v>
      </c>
      <c r="C33" s="69">
        <v>379647</v>
      </c>
      <c r="D33" s="22">
        <v>3</v>
      </c>
      <c r="E33" s="39">
        <f t="shared" si="0"/>
        <v>0.60000000000000009</v>
      </c>
      <c r="F33" s="47">
        <v>3</v>
      </c>
      <c r="G33" s="39">
        <f t="shared" si="1"/>
        <v>1.2000000000000002</v>
      </c>
      <c r="H33" s="45">
        <v>4</v>
      </c>
      <c r="I33" s="48">
        <f t="shared" si="2"/>
        <v>1.6</v>
      </c>
      <c r="J33" s="42">
        <f t="shared" si="3"/>
        <v>3.4000000000000004</v>
      </c>
      <c r="K33" s="43">
        <v>28</v>
      </c>
      <c r="L33" s="5" t="s">
        <v>145</v>
      </c>
      <c r="M33" s="48" t="s">
        <v>168</v>
      </c>
      <c r="N33" s="12"/>
    </row>
    <row r="34" spans="1:14" ht="37.5" x14ac:dyDescent="0.3">
      <c r="A34" s="48">
        <v>21</v>
      </c>
      <c r="B34" s="52" t="s">
        <v>58</v>
      </c>
      <c r="C34" s="68">
        <v>256673</v>
      </c>
      <c r="D34" s="22">
        <v>2</v>
      </c>
      <c r="E34" s="39">
        <f t="shared" si="0"/>
        <v>0.4</v>
      </c>
      <c r="F34" s="47">
        <v>3</v>
      </c>
      <c r="G34" s="39">
        <f t="shared" si="1"/>
        <v>1.2000000000000002</v>
      </c>
      <c r="H34" s="45">
        <v>4</v>
      </c>
      <c r="I34" s="48">
        <f t="shared" si="2"/>
        <v>1.6</v>
      </c>
      <c r="J34" s="42">
        <f t="shared" si="3"/>
        <v>3.2</v>
      </c>
      <c r="K34" s="43">
        <v>25</v>
      </c>
      <c r="L34" s="5" t="s">
        <v>143</v>
      </c>
      <c r="M34" s="48" t="s">
        <v>169</v>
      </c>
      <c r="N34" s="10"/>
    </row>
    <row r="35" spans="1:14" s="10" customFormat="1" ht="37.5" x14ac:dyDescent="0.3">
      <c r="A35" s="48">
        <v>22</v>
      </c>
      <c r="B35" s="11" t="s">
        <v>6</v>
      </c>
      <c r="C35" s="68">
        <v>395675</v>
      </c>
      <c r="D35" s="22">
        <v>2</v>
      </c>
      <c r="E35" s="39">
        <f t="shared" si="0"/>
        <v>0.4</v>
      </c>
      <c r="F35" s="47">
        <v>3</v>
      </c>
      <c r="G35" s="39">
        <f t="shared" si="1"/>
        <v>1.2000000000000002</v>
      </c>
      <c r="H35" s="45">
        <v>4</v>
      </c>
      <c r="I35" s="48">
        <f t="shared" si="2"/>
        <v>1.6</v>
      </c>
      <c r="J35" s="42">
        <f t="shared" si="3"/>
        <v>3.2</v>
      </c>
      <c r="K35" s="43">
        <v>14</v>
      </c>
      <c r="L35" s="5" t="s">
        <v>154</v>
      </c>
      <c r="M35" s="48" t="s">
        <v>170</v>
      </c>
    </row>
    <row r="36" spans="1:14" s="10" customFormat="1" ht="37.5" x14ac:dyDescent="0.3">
      <c r="A36" s="48">
        <v>23</v>
      </c>
      <c r="B36" s="11" t="s">
        <v>71</v>
      </c>
      <c r="C36" s="69">
        <v>500000</v>
      </c>
      <c r="D36" s="22">
        <v>2</v>
      </c>
      <c r="E36" s="39">
        <f t="shared" si="0"/>
        <v>0.4</v>
      </c>
      <c r="F36" s="47">
        <v>3</v>
      </c>
      <c r="G36" s="39">
        <f t="shared" si="1"/>
        <v>1.2000000000000002</v>
      </c>
      <c r="H36" s="45">
        <v>4</v>
      </c>
      <c r="I36" s="48">
        <f t="shared" si="2"/>
        <v>1.6</v>
      </c>
      <c r="J36" s="42">
        <f t="shared" si="3"/>
        <v>3.2</v>
      </c>
      <c r="K36" s="43">
        <v>14</v>
      </c>
      <c r="L36" s="5" t="s">
        <v>154</v>
      </c>
      <c r="M36" s="48" t="s">
        <v>171</v>
      </c>
    </row>
    <row r="37" spans="1:14" s="10" customFormat="1" ht="37.5" x14ac:dyDescent="0.3">
      <c r="A37" s="48">
        <v>24</v>
      </c>
      <c r="B37" s="11" t="s">
        <v>9</v>
      </c>
      <c r="C37" s="68">
        <v>65712</v>
      </c>
      <c r="D37" s="22">
        <v>2</v>
      </c>
      <c r="E37" s="39">
        <f t="shared" si="0"/>
        <v>0.4</v>
      </c>
      <c r="F37" s="47">
        <v>3</v>
      </c>
      <c r="G37" s="39">
        <f t="shared" si="1"/>
        <v>1.2000000000000002</v>
      </c>
      <c r="H37" s="45">
        <v>4</v>
      </c>
      <c r="I37" s="48">
        <f t="shared" si="2"/>
        <v>1.6</v>
      </c>
      <c r="J37" s="42">
        <f t="shared" si="3"/>
        <v>3.2</v>
      </c>
      <c r="K37" s="43">
        <v>11</v>
      </c>
      <c r="L37" s="5" t="s">
        <v>159</v>
      </c>
      <c r="M37" s="48" t="s">
        <v>172</v>
      </c>
    </row>
    <row r="38" spans="1:14" s="10" customFormat="1" ht="37.5" x14ac:dyDescent="0.3">
      <c r="A38" s="48">
        <v>25</v>
      </c>
      <c r="B38" s="11" t="s">
        <v>72</v>
      </c>
      <c r="C38" s="68">
        <v>87349</v>
      </c>
      <c r="D38" s="22">
        <v>2</v>
      </c>
      <c r="E38" s="39">
        <f t="shared" si="0"/>
        <v>0.4</v>
      </c>
      <c r="F38" s="47">
        <v>3</v>
      </c>
      <c r="G38" s="39">
        <f t="shared" si="1"/>
        <v>1.2000000000000002</v>
      </c>
      <c r="H38" s="45">
        <v>4</v>
      </c>
      <c r="I38" s="48">
        <f t="shared" si="2"/>
        <v>1.6</v>
      </c>
      <c r="J38" s="42">
        <f t="shared" si="3"/>
        <v>3.2</v>
      </c>
      <c r="K38" s="43">
        <v>7</v>
      </c>
      <c r="L38" s="5" t="s">
        <v>159</v>
      </c>
      <c r="M38" s="48" t="s">
        <v>173</v>
      </c>
    </row>
    <row r="39" spans="1:14" s="10" customFormat="1" ht="37.5" x14ac:dyDescent="0.3">
      <c r="A39" s="48">
        <v>26</v>
      </c>
      <c r="B39" s="11" t="s">
        <v>7</v>
      </c>
      <c r="C39" s="67">
        <v>69050</v>
      </c>
      <c r="D39" s="22">
        <v>2</v>
      </c>
      <c r="E39" s="39">
        <f t="shared" si="0"/>
        <v>0.4</v>
      </c>
      <c r="F39" s="47">
        <v>3</v>
      </c>
      <c r="G39" s="39">
        <f t="shared" si="1"/>
        <v>1.2000000000000002</v>
      </c>
      <c r="H39" s="45">
        <v>4</v>
      </c>
      <c r="I39" s="48">
        <f t="shared" si="2"/>
        <v>1.6</v>
      </c>
      <c r="J39" s="42">
        <f t="shared" si="3"/>
        <v>3.2</v>
      </c>
      <c r="K39" s="43">
        <v>6</v>
      </c>
      <c r="L39" s="5" t="s">
        <v>143</v>
      </c>
      <c r="M39" s="48" t="s">
        <v>174</v>
      </c>
    </row>
    <row r="40" spans="1:14" s="10" customFormat="1" ht="37.5" x14ac:dyDescent="0.3">
      <c r="A40" s="48">
        <v>27</v>
      </c>
      <c r="B40" s="11" t="s">
        <v>73</v>
      </c>
      <c r="C40" s="68" t="s">
        <v>140</v>
      </c>
      <c r="D40" s="22">
        <v>2</v>
      </c>
      <c r="E40" s="39">
        <f t="shared" si="0"/>
        <v>0.4</v>
      </c>
      <c r="F40" s="47">
        <v>3</v>
      </c>
      <c r="G40" s="39">
        <f t="shared" si="1"/>
        <v>1.2000000000000002</v>
      </c>
      <c r="H40" s="45">
        <v>4</v>
      </c>
      <c r="I40" s="48">
        <f t="shared" si="2"/>
        <v>1.6</v>
      </c>
      <c r="J40" s="42">
        <f t="shared" si="3"/>
        <v>3.2</v>
      </c>
      <c r="K40" s="43">
        <v>4</v>
      </c>
      <c r="L40" s="5" t="s">
        <v>159</v>
      </c>
      <c r="M40" s="48" t="s">
        <v>175</v>
      </c>
    </row>
    <row r="41" spans="1:14" s="10" customFormat="1" ht="37.5" x14ac:dyDescent="0.3">
      <c r="A41" s="48">
        <v>28</v>
      </c>
      <c r="B41" s="11" t="s">
        <v>74</v>
      </c>
      <c r="C41" s="68" t="s">
        <v>141</v>
      </c>
      <c r="D41" s="22">
        <v>2</v>
      </c>
      <c r="E41" s="39">
        <f t="shared" si="0"/>
        <v>0.4</v>
      </c>
      <c r="F41" s="47">
        <v>3</v>
      </c>
      <c r="G41" s="39">
        <f t="shared" si="1"/>
        <v>1.2000000000000002</v>
      </c>
      <c r="H41" s="45">
        <v>4</v>
      </c>
      <c r="I41" s="48">
        <f t="shared" si="2"/>
        <v>1.6</v>
      </c>
      <c r="J41" s="42">
        <f t="shared" si="3"/>
        <v>3.2</v>
      </c>
      <c r="K41" s="43">
        <v>2</v>
      </c>
      <c r="L41" s="5" t="s">
        <v>159</v>
      </c>
      <c r="M41" s="48" t="s">
        <v>176</v>
      </c>
    </row>
    <row r="42" spans="1:14" s="10" customFormat="1" ht="37.5" x14ac:dyDescent="0.3">
      <c r="A42" s="48">
        <v>29</v>
      </c>
      <c r="B42" s="11" t="s">
        <v>137</v>
      </c>
      <c r="C42" s="68" t="s">
        <v>141</v>
      </c>
      <c r="D42" s="22">
        <v>1</v>
      </c>
      <c r="E42" s="39">
        <f t="shared" si="0"/>
        <v>0.2</v>
      </c>
      <c r="F42" s="47">
        <v>3</v>
      </c>
      <c r="G42" s="39">
        <f t="shared" si="1"/>
        <v>1.2000000000000002</v>
      </c>
      <c r="H42" s="45">
        <v>4</v>
      </c>
      <c r="I42" s="48">
        <f t="shared" si="2"/>
        <v>1.6</v>
      </c>
      <c r="J42" s="42">
        <f t="shared" si="3"/>
        <v>3</v>
      </c>
      <c r="K42" s="43">
        <v>16</v>
      </c>
      <c r="L42" s="5" t="s">
        <v>159</v>
      </c>
      <c r="M42" s="48" t="s">
        <v>177</v>
      </c>
    </row>
    <row r="43" spans="1:14" s="10" customFormat="1" ht="37.5" x14ac:dyDescent="0.3">
      <c r="A43" s="48">
        <v>30</v>
      </c>
      <c r="B43" s="11" t="s">
        <v>138</v>
      </c>
      <c r="C43" s="68" t="s">
        <v>141</v>
      </c>
      <c r="D43" s="22">
        <v>1</v>
      </c>
      <c r="E43" s="39">
        <f t="shared" si="0"/>
        <v>0.2</v>
      </c>
      <c r="F43" s="47">
        <v>1</v>
      </c>
      <c r="G43" s="39">
        <f t="shared" si="1"/>
        <v>0.4</v>
      </c>
      <c r="H43" s="45">
        <v>6</v>
      </c>
      <c r="I43" s="48">
        <f t="shared" si="2"/>
        <v>2.4000000000000004</v>
      </c>
      <c r="J43" s="42">
        <f t="shared" si="3"/>
        <v>3.0000000000000004</v>
      </c>
      <c r="K43" s="43">
        <v>2</v>
      </c>
      <c r="L43" s="5" t="s">
        <v>150</v>
      </c>
      <c r="M43" s="48" t="s">
        <v>178</v>
      </c>
    </row>
    <row r="44" spans="1:14" s="10" customFormat="1" ht="37.5" x14ac:dyDescent="0.3">
      <c r="A44" s="48">
        <v>31</v>
      </c>
      <c r="B44" s="11" t="s">
        <v>38</v>
      </c>
      <c r="C44" s="68" t="s">
        <v>141</v>
      </c>
      <c r="D44" s="22">
        <v>1</v>
      </c>
      <c r="E44" s="39">
        <f t="shared" si="0"/>
        <v>0.2</v>
      </c>
      <c r="F44" s="47">
        <v>5</v>
      </c>
      <c r="G44" s="39">
        <f t="shared" si="1"/>
        <v>2</v>
      </c>
      <c r="H44" s="45">
        <v>2</v>
      </c>
      <c r="I44" s="48">
        <f t="shared" si="2"/>
        <v>0.8</v>
      </c>
      <c r="J44" s="42">
        <f t="shared" si="3"/>
        <v>3</v>
      </c>
      <c r="K44" s="43">
        <v>2</v>
      </c>
      <c r="L44" s="5" t="s">
        <v>159</v>
      </c>
      <c r="M44" s="48" t="s">
        <v>179</v>
      </c>
    </row>
    <row r="45" spans="1:14" s="10" customFormat="1" ht="37.5" x14ac:dyDescent="0.3">
      <c r="A45" s="48">
        <v>32</v>
      </c>
      <c r="B45" s="11" t="s">
        <v>15</v>
      </c>
      <c r="C45" s="68" t="s">
        <v>141</v>
      </c>
      <c r="D45" s="22">
        <v>3</v>
      </c>
      <c r="E45" s="39">
        <f t="shared" si="0"/>
        <v>0.60000000000000009</v>
      </c>
      <c r="F45" s="47">
        <v>1</v>
      </c>
      <c r="G45" s="39">
        <f t="shared" si="1"/>
        <v>0.4</v>
      </c>
      <c r="H45" s="45">
        <v>4</v>
      </c>
      <c r="I45" s="48">
        <f t="shared" si="2"/>
        <v>1.6</v>
      </c>
      <c r="J45" s="42">
        <f t="shared" si="3"/>
        <v>2.6</v>
      </c>
      <c r="K45" s="43">
        <v>2</v>
      </c>
      <c r="L45" s="5" t="s">
        <v>147</v>
      </c>
      <c r="M45" s="48" t="s">
        <v>180</v>
      </c>
    </row>
    <row r="46" spans="1:14" s="10" customFormat="1" ht="37.5" x14ac:dyDescent="0.3">
      <c r="A46" s="48">
        <v>33</v>
      </c>
      <c r="B46" s="11" t="s">
        <v>12</v>
      </c>
      <c r="C46" s="68" t="s">
        <v>141</v>
      </c>
      <c r="D46" s="22">
        <v>2</v>
      </c>
      <c r="E46" s="39">
        <f t="shared" si="0"/>
        <v>0.4</v>
      </c>
      <c r="F46" s="47">
        <v>1</v>
      </c>
      <c r="G46" s="39">
        <f t="shared" si="1"/>
        <v>0.4</v>
      </c>
      <c r="H46" s="45">
        <v>4</v>
      </c>
      <c r="I46" s="48">
        <f t="shared" si="2"/>
        <v>1.6</v>
      </c>
      <c r="J46" s="42">
        <f t="shared" si="3"/>
        <v>2.4000000000000004</v>
      </c>
      <c r="K46" s="43">
        <v>18</v>
      </c>
      <c r="L46" s="5" t="s">
        <v>154</v>
      </c>
      <c r="M46" s="48" t="s">
        <v>181</v>
      </c>
      <c r="N46" s="12"/>
    </row>
    <row r="47" spans="1:14" ht="48" customHeight="1" x14ac:dyDescent="0.2">
      <c r="A47" s="48">
        <v>34</v>
      </c>
      <c r="B47" s="11" t="s">
        <v>10</v>
      </c>
      <c r="C47" s="68" t="s">
        <v>141</v>
      </c>
      <c r="D47" s="22">
        <v>2</v>
      </c>
      <c r="E47" s="39">
        <f t="shared" si="0"/>
        <v>0.4</v>
      </c>
      <c r="F47" s="47">
        <v>1</v>
      </c>
      <c r="G47" s="39">
        <f t="shared" si="1"/>
        <v>0.4</v>
      </c>
      <c r="H47" s="45">
        <v>4</v>
      </c>
      <c r="I47" s="48">
        <f t="shared" si="2"/>
        <v>1.6</v>
      </c>
      <c r="J47" s="42">
        <f t="shared" si="3"/>
        <v>2.4000000000000004</v>
      </c>
      <c r="K47" s="43">
        <v>9</v>
      </c>
      <c r="L47" s="5" t="s">
        <v>143</v>
      </c>
      <c r="M47" s="48" t="s">
        <v>182</v>
      </c>
    </row>
    <row r="48" spans="1:14" ht="57" customHeight="1" x14ac:dyDescent="0.2">
      <c r="A48" s="48">
        <v>35</v>
      </c>
      <c r="B48" s="11" t="s">
        <v>11</v>
      </c>
      <c r="C48" s="68" t="s">
        <v>141</v>
      </c>
      <c r="D48" s="22">
        <v>2</v>
      </c>
      <c r="E48" s="39">
        <f t="shared" si="0"/>
        <v>0.4</v>
      </c>
      <c r="F48" s="47">
        <v>3</v>
      </c>
      <c r="G48" s="39">
        <f t="shared" si="1"/>
        <v>1.2000000000000002</v>
      </c>
      <c r="H48" s="45">
        <v>2</v>
      </c>
      <c r="I48" s="48">
        <f t="shared" si="2"/>
        <v>0.8</v>
      </c>
      <c r="J48" s="42">
        <f t="shared" si="3"/>
        <v>2.4000000000000004</v>
      </c>
      <c r="K48" s="43">
        <v>8</v>
      </c>
      <c r="L48" s="5" t="s">
        <v>143</v>
      </c>
      <c r="M48" s="65" t="s">
        <v>183</v>
      </c>
      <c r="N48" s="13"/>
    </row>
    <row r="49" spans="1:14" s="13" customFormat="1" ht="48" customHeight="1" x14ac:dyDescent="0.3">
      <c r="A49" s="48">
        <v>36</v>
      </c>
      <c r="B49" s="11" t="s">
        <v>14</v>
      </c>
      <c r="C49" s="68" t="s">
        <v>141</v>
      </c>
      <c r="D49" s="22">
        <v>2</v>
      </c>
      <c r="E49" s="39">
        <f t="shared" si="0"/>
        <v>0.4</v>
      </c>
      <c r="F49" s="47">
        <v>3</v>
      </c>
      <c r="G49" s="39">
        <f t="shared" si="1"/>
        <v>1.2000000000000002</v>
      </c>
      <c r="H49" s="45">
        <v>2</v>
      </c>
      <c r="I49" s="48">
        <f t="shared" si="2"/>
        <v>0.8</v>
      </c>
      <c r="J49" s="42">
        <f t="shared" si="3"/>
        <v>2.4000000000000004</v>
      </c>
      <c r="K49" s="43">
        <v>4</v>
      </c>
      <c r="L49" s="5" t="s">
        <v>143</v>
      </c>
      <c r="M49" s="48" t="s">
        <v>184</v>
      </c>
      <c r="N49" s="10"/>
    </row>
    <row r="50" spans="1:14" s="10" customFormat="1" ht="37.5" x14ac:dyDescent="0.3">
      <c r="A50" s="48">
        <v>37</v>
      </c>
      <c r="B50" s="54" t="s">
        <v>13</v>
      </c>
      <c r="C50" s="68" t="s">
        <v>141</v>
      </c>
      <c r="D50" s="22">
        <v>1</v>
      </c>
      <c r="E50" s="39">
        <f t="shared" si="0"/>
        <v>0.2</v>
      </c>
      <c r="F50" s="47">
        <v>1</v>
      </c>
      <c r="G50" s="39">
        <f t="shared" si="1"/>
        <v>0.4</v>
      </c>
      <c r="H50" s="45">
        <v>4</v>
      </c>
      <c r="I50" s="48">
        <f t="shared" si="2"/>
        <v>1.6</v>
      </c>
      <c r="J50" s="42">
        <f t="shared" si="3"/>
        <v>2.2000000000000002</v>
      </c>
      <c r="K50" s="43">
        <v>6</v>
      </c>
      <c r="L50" s="5" t="s">
        <v>143</v>
      </c>
      <c r="M50" s="17" t="s">
        <v>185</v>
      </c>
    </row>
    <row r="51" spans="1:14" s="10" customFormat="1" ht="37.5" x14ac:dyDescent="0.3">
      <c r="A51" s="48">
        <v>38</v>
      </c>
      <c r="B51" s="11" t="s">
        <v>16</v>
      </c>
      <c r="C51" s="68" t="s">
        <v>141</v>
      </c>
      <c r="D51" s="22">
        <v>1</v>
      </c>
      <c r="E51" s="39">
        <f t="shared" si="0"/>
        <v>0.2</v>
      </c>
      <c r="F51" s="47">
        <v>1</v>
      </c>
      <c r="G51" s="39">
        <f t="shared" si="1"/>
        <v>0.4</v>
      </c>
      <c r="H51" s="45">
        <v>4</v>
      </c>
      <c r="I51" s="48">
        <f t="shared" si="2"/>
        <v>1.6</v>
      </c>
      <c r="J51" s="42">
        <f t="shared" si="3"/>
        <v>2.2000000000000002</v>
      </c>
      <c r="K51" s="43">
        <v>2</v>
      </c>
      <c r="L51" s="5" t="s">
        <v>154</v>
      </c>
      <c r="M51" s="48" t="s">
        <v>186</v>
      </c>
    </row>
    <row r="52" spans="1:14" s="10" customFormat="1" ht="37.5" x14ac:dyDescent="0.3">
      <c r="A52" s="48">
        <v>39</v>
      </c>
      <c r="B52" s="11" t="s">
        <v>17</v>
      </c>
      <c r="C52" s="68" t="s">
        <v>141</v>
      </c>
      <c r="D52" s="22">
        <v>1</v>
      </c>
      <c r="E52" s="39">
        <f t="shared" si="0"/>
        <v>0.2</v>
      </c>
      <c r="F52" s="47">
        <v>1</v>
      </c>
      <c r="G52" s="39">
        <f t="shared" si="1"/>
        <v>0.4</v>
      </c>
      <c r="H52" s="45">
        <v>4</v>
      </c>
      <c r="I52" s="48">
        <f t="shared" si="2"/>
        <v>1.6</v>
      </c>
      <c r="J52" s="42">
        <f t="shared" si="3"/>
        <v>2.2000000000000002</v>
      </c>
      <c r="K52" s="43">
        <v>1</v>
      </c>
      <c r="L52" s="5" t="s">
        <v>150</v>
      </c>
      <c r="M52" s="48" t="s">
        <v>187</v>
      </c>
    </row>
    <row r="53" spans="1:14" s="10" customFormat="1" ht="37.5" x14ac:dyDescent="0.3">
      <c r="A53" s="48">
        <v>40</v>
      </c>
      <c r="B53" s="11" t="s">
        <v>51</v>
      </c>
      <c r="C53" s="68" t="s">
        <v>141</v>
      </c>
      <c r="D53" s="22">
        <v>1</v>
      </c>
      <c r="E53" s="39">
        <f t="shared" si="0"/>
        <v>0.2</v>
      </c>
      <c r="F53" s="47">
        <v>1</v>
      </c>
      <c r="G53" s="39">
        <f t="shared" si="1"/>
        <v>0.4</v>
      </c>
      <c r="H53" s="45">
        <v>4</v>
      </c>
      <c r="I53" s="48">
        <f t="shared" si="2"/>
        <v>1.6</v>
      </c>
      <c r="J53" s="42">
        <f t="shared" si="3"/>
        <v>2.2000000000000002</v>
      </c>
      <c r="K53" s="43">
        <v>1</v>
      </c>
      <c r="L53" s="5" t="s">
        <v>159</v>
      </c>
      <c r="M53" s="48" t="s">
        <v>188</v>
      </c>
    </row>
    <row r="54" spans="1:14" s="10" customFormat="1" ht="37.5" x14ac:dyDescent="0.3">
      <c r="A54" s="48">
        <v>41</v>
      </c>
      <c r="B54" s="11" t="s">
        <v>52</v>
      </c>
      <c r="C54" s="68" t="s">
        <v>141</v>
      </c>
      <c r="D54" s="22">
        <v>1</v>
      </c>
      <c r="E54" s="39">
        <f t="shared" si="0"/>
        <v>0.2</v>
      </c>
      <c r="F54" s="47">
        <v>1</v>
      </c>
      <c r="G54" s="39">
        <f t="shared" si="1"/>
        <v>0.4</v>
      </c>
      <c r="H54" s="45">
        <v>4</v>
      </c>
      <c r="I54" s="48">
        <f t="shared" si="2"/>
        <v>1.6</v>
      </c>
      <c r="J54" s="42">
        <f t="shared" si="3"/>
        <v>2.2000000000000002</v>
      </c>
      <c r="K54" s="43">
        <v>1</v>
      </c>
      <c r="L54" s="5" t="s">
        <v>159</v>
      </c>
      <c r="M54" s="48" t="s">
        <v>189</v>
      </c>
    </row>
    <row r="55" spans="1:14" s="10" customFormat="1" ht="37.5" x14ac:dyDescent="0.3">
      <c r="A55" s="48">
        <v>42</v>
      </c>
      <c r="B55" s="11" t="s">
        <v>18</v>
      </c>
      <c r="C55" s="68" t="s">
        <v>141</v>
      </c>
      <c r="D55" s="22">
        <v>3</v>
      </c>
      <c r="E55" s="39">
        <f t="shared" si="0"/>
        <v>0.60000000000000009</v>
      </c>
      <c r="F55" s="47">
        <v>1</v>
      </c>
      <c r="G55" s="39">
        <f t="shared" si="1"/>
        <v>0.4</v>
      </c>
      <c r="H55" s="45">
        <v>2</v>
      </c>
      <c r="I55" s="48">
        <f t="shared" si="2"/>
        <v>0.8</v>
      </c>
      <c r="J55" s="42">
        <f t="shared" si="3"/>
        <v>1.8</v>
      </c>
      <c r="K55" s="43">
        <v>11</v>
      </c>
      <c r="L55" s="5" t="s">
        <v>143</v>
      </c>
      <c r="M55" s="48" t="s">
        <v>190</v>
      </c>
    </row>
    <row r="56" spans="1:14" s="10" customFormat="1" ht="37.5" x14ac:dyDescent="0.3">
      <c r="A56" s="48">
        <v>43</v>
      </c>
      <c r="B56" s="11" t="s">
        <v>59</v>
      </c>
      <c r="C56" s="68" t="s">
        <v>141</v>
      </c>
      <c r="D56" s="22">
        <v>3</v>
      </c>
      <c r="E56" s="39">
        <f t="shared" si="0"/>
        <v>0.60000000000000009</v>
      </c>
      <c r="F56" s="47">
        <v>1</v>
      </c>
      <c r="G56" s="39">
        <f t="shared" si="1"/>
        <v>0.4</v>
      </c>
      <c r="H56" s="45">
        <v>2</v>
      </c>
      <c r="I56" s="48">
        <f t="shared" si="2"/>
        <v>0.8</v>
      </c>
      <c r="J56" s="42">
        <f t="shared" si="3"/>
        <v>1.8</v>
      </c>
      <c r="K56" s="43">
        <v>5</v>
      </c>
      <c r="L56" s="5" t="s">
        <v>154</v>
      </c>
      <c r="M56" s="48" t="s">
        <v>191</v>
      </c>
    </row>
    <row r="57" spans="1:14" s="10" customFormat="1" ht="37.5" x14ac:dyDescent="0.3">
      <c r="A57" s="48">
        <v>44</v>
      </c>
      <c r="B57" s="11" t="s">
        <v>60</v>
      </c>
      <c r="C57" s="68" t="s">
        <v>141</v>
      </c>
      <c r="D57" s="22">
        <v>3</v>
      </c>
      <c r="E57" s="39">
        <f t="shared" si="0"/>
        <v>0.60000000000000009</v>
      </c>
      <c r="F57" s="47">
        <v>1</v>
      </c>
      <c r="G57" s="39">
        <f t="shared" si="1"/>
        <v>0.4</v>
      </c>
      <c r="H57" s="45">
        <v>2</v>
      </c>
      <c r="I57" s="48">
        <f t="shared" si="2"/>
        <v>0.8</v>
      </c>
      <c r="J57" s="42">
        <f t="shared" si="3"/>
        <v>1.8</v>
      </c>
      <c r="K57" s="43">
        <v>4</v>
      </c>
      <c r="L57" s="5" t="s">
        <v>143</v>
      </c>
      <c r="M57" s="48" t="s">
        <v>192</v>
      </c>
    </row>
    <row r="58" spans="1:14" s="10" customFormat="1" ht="37.5" x14ac:dyDescent="0.3">
      <c r="A58" s="48">
        <v>45</v>
      </c>
      <c r="B58" s="11" t="s">
        <v>49</v>
      </c>
      <c r="C58" s="68" t="s">
        <v>141</v>
      </c>
      <c r="D58" s="22">
        <v>1</v>
      </c>
      <c r="E58" s="39">
        <f t="shared" si="0"/>
        <v>0.2</v>
      </c>
      <c r="F58" s="47">
        <v>3</v>
      </c>
      <c r="G58" s="39">
        <f t="shared" si="1"/>
        <v>1.2000000000000002</v>
      </c>
      <c r="H58" s="45">
        <v>0</v>
      </c>
      <c r="I58" s="48">
        <f t="shared" si="2"/>
        <v>0</v>
      </c>
      <c r="J58" s="42">
        <f t="shared" si="3"/>
        <v>1.4000000000000001</v>
      </c>
      <c r="K58" s="43">
        <v>2</v>
      </c>
      <c r="L58" s="5" t="s">
        <v>143</v>
      </c>
      <c r="M58" s="48" t="s">
        <v>193</v>
      </c>
    </row>
    <row r="59" spans="1:14" s="10" customFormat="1" ht="37.5" x14ac:dyDescent="0.3">
      <c r="A59" s="48">
        <v>46</v>
      </c>
      <c r="B59" s="11" t="s">
        <v>19</v>
      </c>
      <c r="C59" s="68" t="s">
        <v>141</v>
      </c>
      <c r="D59" s="22">
        <v>1</v>
      </c>
      <c r="E59" s="39">
        <f t="shared" si="0"/>
        <v>0.2</v>
      </c>
      <c r="F59" s="47">
        <v>1</v>
      </c>
      <c r="G59" s="39">
        <f t="shared" si="1"/>
        <v>0.4</v>
      </c>
      <c r="H59" s="45">
        <v>2</v>
      </c>
      <c r="I59" s="48">
        <f t="shared" si="2"/>
        <v>0.8</v>
      </c>
      <c r="J59" s="42">
        <f t="shared" si="3"/>
        <v>1.4000000000000001</v>
      </c>
      <c r="K59" s="43">
        <v>1</v>
      </c>
      <c r="L59" s="5" t="s">
        <v>145</v>
      </c>
      <c r="M59" s="48" t="s">
        <v>194</v>
      </c>
    </row>
    <row r="60" spans="1:14" s="10" customFormat="1" ht="37.5" x14ac:dyDescent="0.3">
      <c r="A60" s="48">
        <v>47</v>
      </c>
      <c r="B60" s="11" t="s">
        <v>53</v>
      </c>
      <c r="C60" s="68" t="s">
        <v>141</v>
      </c>
      <c r="D60" s="22">
        <v>0</v>
      </c>
      <c r="E60" s="39">
        <f t="shared" si="0"/>
        <v>0</v>
      </c>
      <c r="F60" s="47">
        <v>1</v>
      </c>
      <c r="G60" s="39">
        <f t="shared" si="1"/>
        <v>0.4</v>
      </c>
      <c r="H60" s="45">
        <v>2</v>
      </c>
      <c r="I60" s="48">
        <f t="shared" si="2"/>
        <v>0.8</v>
      </c>
      <c r="J60" s="42">
        <f t="shared" si="3"/>
        <v>1.2000000000000002</v>
      </c>
      <c r="K60" s="43">
        <v>1</v>
      </c>
      <c r="L60" s="5" t="s">
        <v>154</v>
      </c>
      <c r="M60" s="48" t="s">
        <v>195</v>
      </c>
    </row>
    <row r="61" spans="1:14" s="10" customFormat="1" ht="19.5" thickBot="1" x14ac:dyDescent="0.35">
      <c r="A61" s="17"/>
      <c r="B61" s="12"/>
      <c r="C61" s="37">
        <v>5451835</v>
      </c>
      <c r="D61" s="7"/>
      <c r="E61" s="7"/>
      <c r="F61" s="7"/>
      <c r="G61" s="7"/>
      <c r="H61" s="7"/>
      <c r="I61" s="7"/>
      <c r="J61" s="8"/>
      <c r="K61" s="9"/>
      <c r="L61" s="1"/>
      <c r="M61" s="12"/>
      <c r="N61" s="12"/>
    </row>
    <row r="62" spans="1:14" ht="18.75" x14ac:dyDescent="0.3">
      <c r="A62" s="63" t="s">
        <v>142</v>
      </c>
      <c r="B62" s="55"/>
      <c r="C62" s="56"/>
      <c r="D62" s="57"/>
      <c r="E62" s="57"/>
      <c r="F62" s="57"/>
      <c r="G62" s="57"/>
      <c r="H62" s="57"/>
      <c r="I62" s="57"/>
      <c r="J62" s="58"/>
      <c r="K62" s="59"/>
      <c r="L62" s="60"/>
      <c r="M62" s="61"/>
      <c r="N62" s="62"/>
    </row>
    <row r="63" spans="1:14" x14ac:dyDescent="0.25">
      <c r="C63" s="34"/>
      <c r="H63" s="14"/>
      <c r="I63" s="14"/>
      <c r="N63" s="4"/>
    </row>
    <row r="64" spans="1:14" s="4" customFormat="1" x14ac:dyDescent="0.25">
      <c r="A64" s="12"/>
      <c r="B64" s="15"/>
      <c r="C64" s="34"/>
      <c r="D64" s="7"/>
      <c r="E64" s="7"/>
      <c r="F64" s="7"/>
      <c r="G64" s="7"/>
      <c r="H64" s="14"/>
      <c r="I64" s="14"/>
      <c r="J64" s="8"/>
      <c r="K64" s="9"/>
      <c r="L64" s="1"/>
      <c r="M64" s="12"/>
    </row>
    <row r="65" spans="1:14" s="4" customFormat="1" x14ac:dyDescent="0.25">
      <c r="A65" s="12"/>
      <c r="B65" s="12"/>
      <c r="C65" s="18"/>
      <c r="D65" s="7"/>
      <c r="E65" s="7"/>
      <c r="F65" s="7"/>
      <c r="G65" s="7"/>
      <c r="H65" s="14"/>
      <c r="I65" s="14"/>
      <c r="J65" s="8"/>
      <c r="K65" s="9"/>
      <c r="L65" s="1"/>
      <c r="M65" s="12"/>
      <c r="N65" s="12"/>
    </row>
    <row r="66" spans="1:14" x14ac:dyDescent="0.25">
      <c r="N66" s="4"/>
    </row>
    <row r="67" spans="1:14" s="4" customFormat="1" x14ac:dyDescent="0.25">
      <c r="A67" s="12"/>
      <c r="B67" s="12"/>
      <c r="C67" s="18"/>
      <c r="D67" s="7"/>
      <c r="E67" s="7"/>
      <c r="F67" s="7"/>
      <c r="G67" s="7"/>
      <c r="H67" s="7"/>
      <c r="I67" s="7"/>
      <c r="J67" s="8"/>
      <c r="K67" s="9"/>
      <c r="L67" s="1"/>
      <c r="M67" s="12"/>
    </row>
    <row r="68" spans="1:14" s="4" customFormat="1" x14ac:dyDescent="0.25">
      <c r="A68" s="12"/>
      <c r="B68" s="12"/>
      <c r="C68" s="18"/>
      <c r="D68" s="7"/>
      <c r="E68" s="7"/>
      <c r="F68" s="7"/>
      <c r="G68" s="7"/>
      <c r="H68" s="7"/>
      <c r="I68" s="7"/>
      <c r="J68" s="8"/>
      <c r="K68" s="9"/>
      <c r="L68" s="1"/>
      <c r="M68" s="12"/>
    </row>
    <row r="69" spans="1:14" s="4" customFormat="1" x14ac:dyDescent="0.25">
      <c r="A69" s="12"/>
      <c r="B69" s="12"/>
      <c r="C69" s="18"/>
      <c r="D69" s="7"/>
      <c r="E69" s="7"/>
      <c r="F69" s="7"/>
      <c r="G69" s="7"/>
      <c r="H69" s="7"/>
      <c r="I69" s="7"/>
      <c r="J69" s="8"/>
      <c r="K69" s="9"/>
      <c r="L69" s="1"/>
      <c r="M69" s="12"/>
    </row>
    <row r="70" spans="1:14" s="4" customFormat="1" x14ac:dyDescent="0.25">
      <c r="A70" s="12"/>
      <c r="B70" s="12"/>
      <c r="C70" s="18"/>
      <c r="D70" s="7"/>
      <c r="E70" s="7"/>
      <c r="F70" s="7"/>
      <c r="G70" s="7"/>
      <c r="H70" s="7"/>
      <c r="I70" s="7"/>
      <c r="J70" s="8"/>
      <c r="K70" s="9"/>
      <c r="L70" s="1"/>
      <c r="M70" s="12"/>
    </row>
    <row r="71" spans="1:14" s="4" customFormat="1" x14ac:dyDescent="0.25">
      <c r="A71" s="12"/>
      <c r="B71" s="12"/>
      <c r="C71" s="18"/>
      <c r="D71" s="7"/>
      <c r="E71" s="7"/>
      <c r="F71" s="7"/>
      <c r="G71" s="7"/>
      <c r="H71" s="7"/>
      <c r="I71" s="7"/>
      <c r="J71" s="8"/>
      <c r="K71" s="9"/>
      <c r="L71" s="1"/>
      <c r="M71" s="12"/>
      <c r="N71" s="12"/>
    </row>
  </sheetData>
  <mergeCells count="3">
    <mergeCell ref="A1:M1"/>
    <mergeCell ref="E8:G8"/>
    <mergeCell ref="E9:G9"/>
  </mergeCells>
  <pageMargins left="0.23622047244094491" right="0.23622047244094491" top="0.74803149606299213" bottom="0.74803149606299213" header="0.31496062992125984" footer="0.31496062992125984"/>
  <pageSetup paperSize="9" scale="44" fitToHeight="3" orientation="landscape" r:id="rId1"/>
  <headerFooter differentFirst="1">
    <oddHeader>&amp;C&amp;"Times New Roman,обычный"&amp;P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zoomScale="77" zoomScaleNormal="71" zoomScaleSheetLayoutView="77" workbookViewId="0">
      <selection activeCell="E11" sqref="E11:G11"/>
    </sheetView>
  </sheetViews>
  <sheetFormatPr defaultRowHeight="15.75" x14ac:dyDescent="0.25"/>
  <cols>
    <col min="1" max="1" width="17.7109375" style="12" customWidth="1"/>
    <col min="2" max="2" width="56.140625" style="12" customWidth="1"/>
    <col min="3" max="3" width="16.5703125" style="18" customWidth="1"/>
    <col min="4" max="4" width="20.5703125" style="7" hidden="1" customWidth="1"/>
    <col min="5" max="5" width="45.5703125" style="7" customWidth="1"/>
    <col min="6" max="6" width="12.85546875" style="7" hidden="1" customWidth="1"/>
    <col min="7" max="7" width="45.7109375" style="7" customWidth="1"/>
    <col min="8" max="8" width="11.7109375" style="7" hidden="1" customWidth="1"/>
    <col min="9" max="9" width="45.7109375" style="7" customWidth="1"/>
    <col min="10" max="10" width="17.140625" style="8" customWidth="1"/>
    <col min="11" max="11" width="42.28515625" style="9" customWidth="1"/>
    <col min="12" max="12" width="16.28515625" style="1" customWidth="1"/>
    <col min="13" max="13" width="16.5703125" style="12" customWidth="1"/>
    <col min="14" max="16384" width="9.140625" style="12"/>
  </cols>
  <sheetData>
    <row r="1" spans="1:13" s="2" customFormat="1" ht="51" customHeight="1" x14ac:dyDescent="0.2">
      <c r="A1" s="49" t="s">
        <v>61</v>
      </c>
      <c r="B1" s="49"/>
      <c r="C1" s="49"/>
      <c r="D1" s="49"/>
      <c r="E1" s="49"/>
      <c r="F1" s="49"/>
      <c r="G1" s="49"/>
      <c r="H1" s="49"/>
      <c r="I1" s="49"/>
      <c r="J1" s="49"/>
      <c r="K1" s="49"/>
      <c r="L1" s="49"/>
      <c r="M1" s="49"/>
    </row>
    <row r="2" spans="1:13" s="2" customFormat="1" ht="18.75" x14ac:dyDescent="0.25">
      <c r="A2" s="16"/>
      <c r="C2" s="18"/>
      <c r="D2" s="3"/>
      <c r="E2" s="3"/>
      <c r="F2" s="3"/>
      <c r="G2" s="3"/>
      <c r="H2" s="3"/>
      <c r="I2" s="3"/>
      <c r="J2" s="3"/>
      <c r="K2" s="3"/>
    </row>
    <row r="3" spans="1:13" s="2" customFormat="1" ht="18.75" x14ac:dyDescent="0.25">
      <c r="A3" s="16" t="s">
        <v>62</v>
      </c>
      <c r="C3" s="18"/>
      <c r="D3" s="3"/>
      <c r="E3" s="3"/>
      <c r="F3" s="3"/>
      <c r="G3" s="3"/>
      <c r="H3" s="3"/>
      <c r="I3" s="3"/>
      <c r="J3" s="3"/>
      <c r="K3" s="3"/>
    </row>
    <row r="4" spans="1:13" s="2" customFormat="1" ht="18.75" x14ac:dyDescent="0.25">
      <c r="A4" s="16" t="s">
        <v>63</v>
      </c>
      <c r="C4" s="18"/>
      <c r="D4" s="3"/>
      <c r="E4" s="3"/>
      <c r="F4" s="3"/>
      <c r="G4" s="3"/>
      <c r="H4" s="3"/>
      <c r="I4" s="3"/>
      <c r="J4" s="3"/>
      <c r="K4" s="3"/>
    </row>
    <row r="5" spans="1:13" s="2" customFormat="1" ht="18.75" x14ac:dyDescent="0.25">
      <c r="A5" s="16" t="s">
        <v>64</v>
      </c>
      <c r="C5" s="18"/>
      <c r="D5" s="3"/>
      <c r="E5" s="3"/>
      <c r="F5" s="3"/>
      <c r="G5" s="3"/>
      <c r="H5" s="3"/>
      <c r="I5" s="3"/>
      <c r="J5" s="3"/>
      <c r="K5" s="3"/>
    </row>
    <row r="6" spans="1:13" s="2" customFormat="1" ht="18.75" x14ac:dyDescent="0.25">
      <c r="A6" s="16"/>
      <c r="C6" s="18"/>
      <c r="D6" s="3"/>
      <c r="E6" s="3"/>
      <c r="F6" s="3"/>
      <c r="G6" s="3"/>
      <c r="H6" s="3"/>
      <c r="I6" s="3"/>
      <c r="J6" s="3"/>
      <c r="K6" s="3"/>
    </row>
    <row r="7" spans="1:13" s="2" customFormat="1" ht="18.75" x14ac:dyDescent="0.25">
      <c r="A7" s="28" t="s">
        <v>27</v>
      </c>
      <c r="C7" s="18"/>
      <c r="D7" s="3"/>
      <c r="E7" s="3"/>
      <c r="F7" s="3"/>
      <c r="G7" s="3"/>
      <c r="H7" s="3"/>
      <c r="I7" s="3"/>
      <c r="J7" s="3"/>
      <c r="K7" s="3"/>
    </row>
    <row r="8" spans="1:13" s="36" customFormat="1" ht="120" customHeight="1" x14ac:dyDescent="0.3">
      <c r="A8" s="5" t="s">
        <v>29</v>
      </c>
      <c r="B8" s="44" t="s">
        <v>36</v>
      </c>
      <c r="C8" s="40"/>
      <c r="D8" s="41"/>
      <c r="E8" s="50" t="s">
        <v>31</v>
      </c>
      <c r="F8" s="50"/>
      <c r="G8" s="50"/>
    </row>
    <row r="9" spans="1:13" s="10" customFormat="1" ht="37.5" customHeight="1" x14ac:dyDescent="0.3">
      <c r="A9" s="5" t="s">
        <v>67</v>
      </c>
      <c r="B9" s="11" t="s">
        <v>2</v>
      </c>
      <c r="C9" s="37" t="s">
        <v>20</v>
      </c>
      <c r="D9" s="38"/>
      <c r="E9" s="51" t="s">
        <v>50</v>
      </c>
      <c r="F9" s="51"/>
      <c r="G9" s="51"/>
      <c r="H9" s="31"/>
      <c r="I9" s="31"/>
      <c r="J9" s="32"/>
      <c r="K9" s="19"/>
      <c r="L9" s="26"/>
      <c r="M9" s="17"/>
    </row>
    <row r="10" spans="1:13" s="10" customFormat="1" ht="37.5" customHeight="1" x14ac:dyDescent="0.3">
      <c r="A10" s="5" t="s">
        <v>68</v>
      </c>
      <c r="B10" s="11" t="s">
        <v>65</v>
      </c>
      <c r="C10" s="37" t="s">
        <v>20</v>
      </c>
      <c r="D10" s="38"/>
      <c r="E10" s="51" t="s">
        <v>50</v>
      </c>
      <c r="F10" s="51"/>
      <c r="G10" s="51"/>
      <c r="H10" s="31"/>
      <c r="I10" s="31"/>
      <c r="J10" s="32"/>
      <c r="K10" s="19"/>
      <c r="L10" s="26"/>
      <c r="M10" s="17"/>
    </row>
    <row r="11" spans="1:13" s="10" customFormat="1" ht="37.5" customHeight="1" x14ac:dyDescent="0.3">
      <c r="A11" s="5" t="s">
        <v>69</v>
      </c>
      <c r="B11" s="11" t="s">
        <v>66</v>
      </c>
      <c r="C11" s="37" t="s">
        <v>20</v>
      </c>
      <c r="D11" s="38"/>
      <c r="E11" s="51" t="s">
        <v>129</v>
      </c>
      <c r="F11" s="51"/>
      <c r="G11" s="51"/>
      <c r="H11" s="31"/>
      <c r="I11" s="31"/>
      <c r="J11" s="32"/>
      <c r="K11" s="19"/>
      <c r="L11" s="26"/>
      <c r="M11" s="17"/>
    </row>
    <row r="12" spans="1:13" ht="18.75" x14ac:dyDescent="0.2">
      <c r="A12" s="17"/>
      <c r="B12" s="24"/>
      <c r="C12" s="33"/>
      <c r="D12" s="25"/>
      <c r="E12" s="30"/>
      <c r="F12" s="31"/>
      <c r="G12" s="30"/>
      <c r="H12" s="31"/>
      <c r="I12" s="31"/>
      <c r="J12" s="32"/>
      <c r="K12" s="19"/>
      <c r="L12" s="26"/>
      <c r="M12" s="17"/>
    </row>
    <row r="13" spans="1:13" ht="18.75" x14ac:dyDescent="0.2">
      <c r="A13" s="27" t="s">
        <v>28</v>
      </c>
      <c r="B13" s="24"/>
      <c r="C13" s="33"/>
      <c r="D13" s="25"/>
      <c r="E13" s="30"/>
      <c r="F13" s="31"/>
      <c r="G13" s="30"/>
      <c r="H13" s="31"/>
      <c r="I13" s="31"/>
      <c r="J13" s="32"/>
      <c r="K13" s="19"/>
      <c r="L13" s="26"/>
      <c r="M13" s="17"/>
    </row>
    <row r="14" spans="1:13" s="10" customFormat="1" ht="150" customHeight="1" x14ac:dyDescent="0.3">
      <c r="A14" s="44" t="s">
        <v>25</v>
      </c>
      <c r="B14" s="44" t="s">
        <v>37</v>
      </c>
      <c r="C14" s="21" t="s">
        <v>26</v>
      </c>
      <c r="D14" s="6" t="s">
        <v>23</v>
      </c>
      <c r="E14" s="6" t="s">
        <v>32</v>
      </c>
      <c r="F14" s="20" t="s">
        <v>0</v>
      </c>
      <c r="G14" s="6" t="s">
        <v>33</v>
      </c>
      <c r="H14" s="20" t="s">
        <v>1</v>
      </c>
      <c r="I14" s="6" t="s">
        <v>34</v>
      </c>
      <c r="J14" s="21" t="s">
        <v>35</v>
      </c>
      <c r="K14" s="6" t="s">
        <v>24</v>
      </c>
      <c r="L14" s="5" t="s">
        <v>21</v>
      </c>
      <c r="M14" s="44" t="s">
        <v>22</v>
      </c>
    </row>
    <row r="15" spans="1:13" s="36" customFormat="1" ht="19.5" customHeight="1" x14ac:dyDescent="0.3">
      <c r="A15" s="35">
        <v>1</v>
      </c>
      <c r="B15" s="35">
        <v>2</v>
      </c>
      <c r="C15" s="21">
        <v>3</v>
      </c>
      <c r="D15" s="29"/>
      <c r="E15" s="29">
        <v>4</v>
      </c>
      <c r="F15" s="29"/>
      <c r="G15" s="29">
        <v>5</v>
      </c>
      <c r="H15" s="29"/>
      <c r="I15" s="29">
        <v>6</v>
      </c>
      <c r="J15" s="21">
        <v>7</v>
      </c>
      <c r="K15" s="6">
        <v>8</v>
      </c>
      <c r="L15" s="5" t="s">
        <v>30</v>
      </c>
      <c r="M15" s="35">
        <v>10</v>
      </c>
    </row>
    <row r="16" spans="1:13" s="10" customFormat="1" ht="37.5" x14ac:dyDescent="0.3">
      <c r="A16" s="46">
        <v>1</v>
      </c>
      <c r="B16" s="11" t="s">
        <v>40</v>
      </c>
      <c r="C16" s="37">
        <v>375585</v>
      </c>
      <c r="D16" s="22">
        <v>2</v>
      </c>
      <c r="E16" s="39">
        <f>D16*0.2</f>
        <v>0.4</v>
      </c>
      <c r="F16" s="47">
        <v>3</v>
      </c>
      <c r="G16" s="39">
        <f>F16*0.4</f>
        <v>1.2000000000000002</v>
      </c>
      <c r="H16" s="45">
        <v>10</v>
      </c>
      <c r="I16" s="46">
        <f>H16*0.4</f>
        <v>4</v>
      </c>
      <c r="J16" s="42">
        <f>E16+G16+I16</f>
        <v>5.6</v>
      </c>
      <c r="K16" s="43">
        <v>15</v>
      </c>
      <c r="L16" s="5" t="s">
        <v>75</v>
      </c>
      <c r="M16" s="46" t="s">
        <v>85</v>
      </c>
    </row>
    <row r="17" spans="1:14" s="10" customFormat="1" ht="37.5" x14ac:dyDescent="0.3">
      <c r="A17" s="46">
        <v>2</v>
      </c>
      <c r="B17" s="11" t="s">
        <v>54</v>
      </c>
      <c r="C17" s="37">
        <v>34500</v>
      </c>
      <c r="D17" s="22">
        <v>2</v>
      </c>
      <c r="E17" s="39">
        <f t="shared" ref="E17:E59" si="0">D17*0.2</f>
        <v>0.4</v>
      </c>
      <c r="F17" s="47">
        <v>3</v>
      </c>
      <c r="G17" s="39">
        <f t="shared" ref="G17:G59" si="1">F17*0.4</f>
        <v>1.2000000000000002</v>
      </c>
      <c r="H17" s="45">
        <v>10</v>
      </c>
      <c r="I17" s="46">
        <f t="shared" ref="I17:I59" si="2">H17*0.4</f>
        <v>4</v>
      </c>
      <c r="J17" s="42">
        <f t="shared" ref="J17:J59" si="3">E17+G17+I17</f>
        <v>5.6</v>
      </c>
      <c r="K17" s="43">
        <v>2</v>
      </c>
      <c r="L17" s="5" t="s">
        <v>76</v>
      </c>
      <c r="M17" s="46" t="s">
        <v>86</v>
      </c>
    </row>
    <row r="18" spans="1:14" s="10" customFormat="1" ht="37.5" x14ac:dyDescent="0.3">
      <c r="A18" s="46">
        <v>3</v>
      </c>
      <c r="B18" s="11" t="s">
        <v>41</v>
      </c>
      <c r="C18" s="37">
        <v>287392</v>
      </c>
      <c r="D18" s="22">
        <v>1</v>
      </c>
      <c r="E18" s="39">
        <f t="shared" si="0"/>
        <v>0.2</v>
      </c>
      <c r="F18" s="47">
        <v>3</v>
      </c>
      <c r="G18" s="39">
        <f t="shared" si="1"/>
        <v>1.2000000000000002</v>
      </c>
      <c r="H18" s="45">
        <v>10</v>
      </c>
      <c r="I18" s="46">
        <f t="shared" si="2"/>
        <v>4</v>
      </c>
      <c r="J18" s="42">
        <f t="shared" si="3"/>
        <v>5.4</v>
      </c>
      <c r="K18" s="43">
        <v>10</v>
      </c>
      <c r="L18" s="5" t="s">
        <v>75</v>
      </c>
      <c r="M18" s="46" t="s">
        <v>87</v>
      </c>
    </row>
    <row r="19" spans="1:14" s="10" customFormat="1" ht="37.5" x14ac:dyDescent="0.3">
      <c r="A19" s="46">
        <v>4</v>
      </c>
      <c r="B19" s="11" t="s">
        <v>42</v>
      </c>
      <c r="C19" s="37">
        <v>36227</v>
      </c>
      <c r="D19" s="22">
        <v>1</v>
      </c>
      <c r="E19" s="39">
        <f t="shared" si="0"/>
        <v>0.2</v>
      </c>
      <c r="F19" s="47">
        <v>5</v>
      </c>
      <c r="G19" s="39">
        <f t="shared" si="1"/>
        <v>2</v>
      </c>
      <c r="H19" s="45">
        <v>8</v>
      </c>
      <c r="I19" s="46">
        <f t="shared" si="2"/>
        <v>3.2</v>
      </c>
      <c r="J19" s="42">
        <f t="shared" si="3"/>
        <v>5.4</v>
      </c>
      <c r="K19" s="43">
        <v>1</v>
      </c>
      <c r="L19" s="5" t="s">
        <v>77</v>
      </c>
      <c r="M19" s="46" t="s">
        <v>88</v>
      </c>
    </row>
    <row r="20" spans="1:14" ht="57" customHeight="1" x14ac:dyDescent="0.2">
      <c r="A20" s="46">
        <v>5</v>
      </c>
      <c r="B20" s="11" t="s">
        <v>55</v>
      </c>
      <c r="C20" s="37">
        <v>29337</v>
      </c>
      <c r="D20" s="22">
        <v>1</v>
      </c>
      <c r="E20" s="39">
        <f t="shared" si="0"/>
        <v>0.2</v>
      </c>
      <c r="F20" s="47">
        <v>3</v>
      </c>
      <c r="G20" s="39">
        <f t="shared" si="1"/>
        <v>1.2000000000000002</v>
      </c>
      <c r="H20" s="45">
        <v>10</v>
      </c>
      <c r="I20" s="46">
        <f t="shared" si="2"/>
        <v>4</v>
      </c>
      <c r="J20" s="42">
        <f t="shared" si="3"/>
        <v>5.4</v>
      </c>
      <c r="K20" s="43">
        <v>1</v>
      </c>
      <c r="L20" s="5" t="s">
        <v>76</v>
      </c>
      <c r="M20" s="46" t="s">
        <v>89</v>
      </c>
    </row>
    <row r="21" spans="1:14" s="10" customFormat="1" ht="37.5" x14ac:dyDescent="0.3">
      <c r="A21" s="46">
        <v>6</v>
      </c>
      <c r="B21" s="11" t="s">
        <v>56</v>
      </c>
      <c r="C21" s="37">
        <v>18608</v>
      </c>
      <c r="D21" s="22">
        <v>1</v>
      </c>
      <c r="E21" s="39">
        <f t="shared" si="0"/>
        <v>0.2</v>
      </c>
      <c r="F21" s="47">
        <v>3</v>
      </c>
      <c r="G21" s="39">
        <f t="shared" si="1"/>
        <v>1.2000000000000002</v>
      </c>
      <c r="H21" s="45">
        <v>10</v>
      </c>
      <c r="I21" s="46">
        <f t="shared" si="2"/>
        <v>4</v>
      </c>
      <c r="J21" s="42">
        <f t="shared" si="3"/>
        <v>5.4</v>
      </c>
      <c r="K21" s="43">
        <v>1</v>
      </c>
      <c r="L21" s="5" t="s">
        <v>78</v>
      </c>
      <c r="M21" s="46" t="s">
        <v>90</v>
      </c>
    </row>
    <row r="22" spans="1:14" s="10" customFormat="1" ht="37.5" x14ac:dyDescent="0.3">
      <c r="A22" s="46">
        <v>7</v>
      </c>
      <c r="B22" s="11" t="s">
        <v>43</v>
      </c>
      <c r="C22" s="37">
        <v>85228</v>
      </c>
      <c r="D22" s="22">
        <v>2</v>
      </c>
      <c r="E22" s="39">
        <f t="shared" si="0"/>
        <v>0.4</v>
      </c>
      <c r="F22" s="47">
        <v>3</v>
      </c>
      <c r="G22" s="39">
        <f t="shared" si="1"/>
        <v>1.2000000000000002</v>
      </c>
      <c r="H22" s="45">
        <v>8</v>
      </c>
      <c r="I22" s="46">
        <f t="shared" si="2"/>
        <v>3.2</v>
      </c>
      <c r="J22" s="42">
        <f t="shared" si="3"/>
        <v>4.8000000000000007</v>
      </c>
      <c r="K22" s="43">
        <v>11</v>
      </c>
      <c r="L22" s="5" t="s">
        <v>79</v>
      </c>
      <c r="M22" s="46" t="s">
        <v>91</v>
      </c>
    </row>
    <row r="23" spans="1:14" s="10" customFormat="1" ht="37.5" x14ac:dyDescent="0.3">
      <c r="A23" s="46">
        <v>8</v>
      </c>
      <c r="B23" s="11" t="s">
        <v>44</v>
      </c>
      <c r="C23" s="37">
        <v>25072</v>
      </c>
      <c r="D23" s="22">
        <v>2</v>
      </c>
      <c r="E23" s="39">
        <f t="shared" si="0"/>
        <v>0.4</v>
      </c>
      <c r="F23" s="47">
        <v>3</v>
      </c>
      <c r="G23" s="39">
        <f t="shared" si="1"/>
        <v>1.2000000000000002</v>
      </c>
      <c r="H23" s="45">
        <v>8</v>
      </c>
      <c r="I23" s="46">
        <f t="shared" si="2"/>
        <v>3.2</v>
      </c>
      <c r="J23" s="42">
        <f t="shared" si="3"/>
        <v>4.8000000000000007</v>
      </c>
      <c r="K23" s="43">
        <v>1</v>
      </c>
      <c r="L23" s="5" t="s">
        <v>80</v>
      </c>
      <c r="M23" s="46" t="s">
        <v>92</v>
      </c>
    </row>
    <row r="24" spans="1:14" s="10" customFormat="1" ht="37.5" x14ac:dyDescent="0.3">
      <c r="A24" s="46">
        <v>9</v>
      </c>
      <c r="B24" s="11" t="s">
        <v>47</v>
      </c>
      <c r="C24" s="37">
        <v>427975</v>
      </c>
      <c r="D24" s="22">
        <v>3</v>
      </c>
      <c r="E24" s="39">
        <f t="shared" si="0"/>
        <v>0.60000000000000009</v>
      </c>
      <c r="F24" s="47">
        <v>3</v>
      </c>
      <c r="G24" s="39">
        <f t="shared" si="1"/>
        <v>1.2000000000000002</v>
      </c>
      <c r="H24" s="45">
        <v>6</v>
      </c>
      <c r="I24" s="46">
        <f t="shared" si="2"/>
        <v>2.4000000000000004</v>
      </c>
      <c r="J24" s="42">
        <f t="shared" si="3"/>
        <v>4.2000000000000011</v>
      </c>
      <c r="K24" s="43">
        <v>14</v>
      </c>
      <c r="L24" s="5" t="s">
        <v>81</v>
      </c>
      <c r="M24" s="46" t="s">
        <v>93</v>
      </c>
    </row>
    <row r="25" spans="1:14" s="10" customFormat="1" ht="37.5" x14ac:dyDescent="0.3">
      <c r="A25" s="46">
        <v>10</v>
      </c>
      <c r="B25" s="11" t="s">
        <v>48</v>
      </c>
      <c r="C25" s="37">
        <v>241400</v>
      </c>
      <c r="D25" s="22">
        <v>3</v>
      </c>
      <c r="E25" s="39">
        <f t="shared" si="0"/>
        <v>0.60000000000000009</v>
      </c>
      <c r="F25" s="47">
        <v>3</v>
      </c>
      <c r="G25" s="39">
        <f t="shared" si="1"/>
        <v>1.2000000000000002</v>
      </c>
      <c r="H25" s="45">
        <v>6</v>
      </c>
      <c r="I25" s="46">
        <f t="shared" si="2"/>
        <v>2.4000000000000004</v>
      </c>
      <c r="J25" s="42">
        <f t="shared" si="3"/>
        <v>4.2000000000000011</v>
      </c>
      <c r="K25" s="43">
        <v>13</v>
      </c>
      <c r="L25" s="5" t="s">
        <v>81</v>
      </c>
      <c r="M25" s="46" t="s">
        <v>94</v>
      </c>
    </row>
    <row r="26" spans="1:14" s="10" customFormat="1" ht="37.5" x14ac:dyDescent="0.3">
      <c r="A26" s="46">
        <v>11</v>
      </c>
      <c r="B26" s="11" t="s">
        <v>3</v>
      </c>
      <c r="C26" s="37">
        <v>500000</v>
      </c>
      <c r="D26" s="22">
        <v>3</v>
      </c>
      <c r="E26" s="39">
        <f t="shared" si="0"/>
        <v>0.60000000000000009</v>
      </c>
      <c r="F26" s="47">
        <v>1</v>
      </c>
      <c r="G26" s="39">
        <f t="shared" si="1"/>
        <v>0.4</v>
      </c>
      <c r="H26" s="45">
        <v>8</v>
      </c>
      <c r="I26" s="46">
        <f t="shared" si="2"/>
        <v>3.2</v>
      </c>
      <c r="J26" s="42">
        <f t="shared" si="3"/>
        <v>4.2</v>
      </c>
      <c r="K26" s="43">
        <v>11</v>
      </c>
      <c r="L26" s="5" t="s">
        <v>76</v>
      </c>
      <c r="M26" s="46" t="s">
        <v>95</v>
      </c>
    </row>
    <row r="27" spans="1:14" s="10" customFormat="1" ht="37.5" x14ac:dyDescent="0.3">
      <c r="A27" s="46">
        <v>12</v>
      </c>
      <c r="B27" s="11" t="s">
        <v>46</v>
      </c>
      <c r="C27" s="37">
        <v>273230</v>
      </c>
      <c r="D27" s="22">
        <v>2</v>
      </c>
      <c r="E27" s="39">
        <f t="shared" si="0"/>
        <v>0.4</v>
      </c>
      <c r="F27" s="47">
        <v>3</v>
      </c>
      <c r="G27" s="39">
        <f t="shared" si="1"/>
        <v>1.2000000000000002</v>
      </c>
      <c r="H27" s="45">
        <v>6</v>
      </c>
      <c r="I27" s="46">
        <f t="shared" si="2"/>
        <v>2.4000000000000004</v>
      </c>
      <c r="J27" s="42">
        <f t="shared" si="3"/>
        <v>4</v>
      </c>
      <c r="K27" s="43">
        <v>18</v>
      </c>
      <c r="L27" s="5" t="s">
        <v>76</v>
      </c>
      <c r="M27" s="46" t="s">
        <v>96</v>
      </c>
    </row>
    <row r="28" spans="1:14" s="10" customFormat="1" ht="18.75" x14ac:dyDescent="0.3">
      <c r="A28" s="46">
        <v>13</v>
      </c>
      <c r="B28" s="11" t="s">
        <v>8</v>
      </c>
      <c r="C28" s="37">
        <v>78826</v>
      </c>
      <c r="D28" s="22">
        <v>2</v>
      </c>
      <c r="E28" s="39">
        <f t="shared" si="0"/>
        <v>0.4</v>
      </c>
      <c r="F28" s="47">
        <v>1</v>
      </c>
      <c r="G28" s="39">
        <f t="shared" si="1"/>
        <v>0.4</v>
      </c>
      <c r="H28" s="45">
        <v>8</v>
      </c>
      <c r="I28" s="46">
        <f t="shared" si="2"/>
        <v>3.2</v>
      </c>
      <c r="J28" s="42">
        <f t="shared" si="3"/>
        <v>4</v>
      </c>
      <c r="K28" s="43">
        <v>4</v>
      </c>
      <c r="L28" s="5" t="s">
        <v>81</v>
      </c>
      <c r="M28" s="46" t="s">
        <v>97</v>
      </c>
    </row>
    <row r="29" spans="1:14" s="10" customFormat="1" ht="37.5" x14ac:dyDescent="0.3">
      <c r="A29" s="46">
        <v>14</v>
      </c>
      <c r="B29" s="11" t="s">
        <v>70</v>
      </c>
      <c r="C29" s="37">
        <v>157416</v>
      </c>
      <c r="D29" s="22">
        <v>1</v>
      </c>
      <c r="E29" s="39">
        <f t="shared" si="0"/>
        <v>0.2</v>
      </c>
      <c r="F29" s="47">
        <v>3</v>
      </c>
      <c r="G29" s="39">
        <f t="shared" si="1"/>
        <v>1.2000000000000002</v>
      </c>
      <c r="H29" s="45">
        <v>6</v>
      </c>
      <c r="I29" s="46">
        <f t="shared" si="2"/>
        <v>2.4000000000000004</v>
      </c>
      <c r="J29" s="42">
        <f t="shared" si="3"/>
        <v>3.8000000000000007</v>
      </c>
      <c r="K29" s="43">
        <v>14</v>
      </c>
      <c r="L29" s="5" t="s">
        <v>81</v>
      </c>
      <c r="M29" s="46" t="s">
        <v>98</v>
      </c>
    </row>
    <row r="30" spans="1:14" s="10" customFormat="1" ht="37.5" x14ac:dyDescent="0.3">
      <c r="A30" s="46">
        <v>15</v>
      </c>
      <c r="B30" s="11" t="s">
        <v>4</v>
      </c>
      <c r="C30" s="37">
        <v>500000</v>
      </c>
      <c r="D30" s="22">
        <v>1</v>
      </c>
      <c r="E30" s="39">
        <f t="shared" si="0"/>
        <v>0.2</v>
      </c>
      <c r="F30" s="47">
        <v>3</v>
      </c>
      <c r="G30" s="39">
        <f t="shared" si="1"/>
        <v>1.2000000000000002</v>
      </c>
      <c r="H30" s="45">
        <v>6</v>
      </c>
      <c r="I30" s="46">
        <f t="shared" si="2"/>
        <v>2.4000000000000004</v>
      </c>
      <c r="J30" s="42">
        <f t="shared" si="3"/>
        <v>3.8000000000000007</v>
      </c>
      <c r="K30" s="43">
        <v>12</v>
      </c>
      <c r="L30" s="5" t="s">
        <v>82</v>
      </c>
      <c r="M30" s="46" t="s">
        <v>99</v>
      </c>
    </row>
    <row r="31" spans="1:14" s="10" customFormat="1" ht="37.5" x14ac:dyDescent="0.3">
      <c r="A31" s="46">
        <v>16</v>
      </c>
      <c r="B31" s="11" t="s">
        <v>57</v>
      </c>
      <c r="C31" s="37">
        <v>126915</v>
      </c>
      <c r="D31" s="22">
        <v>1</v>
      </c>
      <c r="E31" s="39">
        <f t="shared" si="0"/>
        <v>0.2</v>
      </c>
      <c r="F31" s="47">
        <v>3</v>
      </c>
      <c r="G31" s="39">
        <f t="shared" si="1"/>
        <v>1.2000000000000002</v>
      </c>
      <c r="H31" s="45">
        <v>6</v>
      </c>
      <c r="I31" s="46">
        <f t="shared" si="2"/>
        <v>2.4000000000000004</v>
      </c>
      <c r="J31" s="42">
        <f t="shared" si="3"/>
        <v>3.8000000000000007</v>
      </c>
      <c r="K31" s="43">
        <v>2</v>
      </c>
      <c r="L31" s="5" t="s">
        <v>81</v>
      </c>
      <c r="M31" s="46" t="s">
        <v>100</v>
      </c>
    </row>
    <row r="32" spans="1:14" s="10" customFormat="1" ht="37.5" x14ac:dyDescent="0.3">
      <c r="A32" s="46">
        <v>17</v>
      </c>
      <c r="B32" s="11" t="s">
        <v>5</v>
      </c>
      <c r="C32" s="37">
        <v>29940</v>
      </c>
      <c r="D32" s="22">
        <v>1</v>
      </c>
      <c r="E32" s="39">
        <f t="shared" si="0"/>
        <v>0.2</v>
      </c>
      <c r="F32" s="47">
        <v>3</v>
      </c>
      <c r="G32" s="39">
        <f t="shared" si="1"/>
        <v>1.2000000000000002</v>
      </c>
      <c r="H32" s="45">
        <v>6</v>
      </c>
      <c r="I32" s="46">
        <f t="shared" si="2"/>
        <v>2.4000000000000004</v>
      </c>
      <c r="J32" s="42">
        <f t="shared" si="3"/>
        <v>3.8000000000000007</v>
      </c>
      <c r="K32" s="43">
        <v>1</v>
      </c>
      <c r="L32" s="5" t="s">
        <v>76</v>
      </c>
      <c r="M32" s="46" t="s">
        <v>101</v>
      </c>
      <c r="N32" s="13"/>
    </row>
    <row r="33" spans="1:14" s="13" customFormat="1" ht="57" customHeight="1" x14ac:dyDescent="0.3">
      <c r="A33" s="46">
        <v>18</v>
      </c>
      <c r="B33" s="11" t="s">
        <v>45</v>
      </c>
      <c r="C33" s="37">
        <v>377187</v>
      </c>
      <c r="D33" s="22">
        <v>2</v>
      </c>
      <c r="E33" s="39">
        <f t="shared" si="0"/>
        <v>0.4</v>
      </c>
      <c r="F33" s="47">
        <v>3</v>
      </c>
      <c r="G33" s="39">
        <f t="shared" si="1"/>
        <v>1.2000000000000002</v>
      </c>
      <c r="H33" s="45">
        <v>4</v>
      </c>
      <c r="I33" s="46">
        <f t="shared" si="2"/>
        <v>1.6</v>
      </c>
      <c r="J33" s="42">
        <f t="shared" si="3"/>
        <v>3.2</v>
      </c>
      <c r="K33" s="43">
        <v>28</v>
      </c>
      <c r="L33" s="5" t="s">
        <v>83</v>
      </c>
      <c r="M33" s="46" t="s">
        <v>102</v>
      </c>
      <c r="N33" s="10"/>
    </row>
    <row r="34" spans="1:14" s="10" customFormat="1" ht="37.5" x14ac:dyDescent="0.3">
      <c r="A34" s="46">
        <v>19</v>
      </c>
      <c r="B34" s="11" t="s">
        <v>58</v>
      </c>
      <c r="C34" s="37">
        <v>197425</v>
      </c>
      <c r="D34" s="22">
        <v>2</v>
      </c>
      <c r="E34" s="39">
        <f t="shared" si="0"/>
        <v>0.4</v>
      </c>
      <c r="F34" s="47">
        <v>3</v>
      </c>
      <c r="G34" s="39">
        <f t="shared" si="1"/>
        <v>1.2000000000000002</v>
      </c>
      <c r="H34" s="45">
        <v>4</v>
      </c>
      <c r="I34" s="46">
        <f t="shared" si="2"/>
        <v>1.6</v>
      </c>
      <c r="J34" s="42">
        <f t="shared" si="3"/>
        <v>3.2</v>
      </c>
      <c r="K34" s="43">
        <v>25</v>
      </c>
      <c r="L34" s="5" t="s">
        <v>75</v>
      </c>
      <c r="M34" s="46" t="s">
        <v>103</v>
      </c>
    </row>
    <row r="35" spans="1:14" s="10" customFormat="1" ht="37.5" x14ac:dyDescent="0.3">
      <c r="A35" s="46">
        <v>20</v>
      </c>
      <c r="B35" s="11" t="s">
        <v>71</v>
      </c>
      <c r="C35" s="37">
        <v>500000</v>
      </c>
      <c r="D35" s="22">
        <v>2</v>
      </c>
      <c r="E35" s="39">
        <f t="shared" si="0"/>
        <v>0.4</v>
      </c>
      <c r="F35" s="47">
        <v>3</v>
      </c>
      <c r="G35" s="39">
        <f t="shared" si="1"/>
        <v>1.2000000000000002</v>
      </c>
      <c r="H35" s="45">
        <v>4</v>
      </c>
      <c r="I35" s="46">
        <f t="shared" si="2"/>
        <v>1.6</v>
      </c>
      <c r="J35" s="42">
        <f t="shared" si="3"/>
        <v>3.2</v>
      </c>
      <c r="K35" s="43">
        <v>14</v>
      </c>
      <c r="L35" s="5" t="s">
        <v>84</v>
      </c>
      <c r="M35" s="46" t="s">
        <v>104</v>
      </c>
      <c r="N35" s="12"/>
    </row>
    <row r="36" spans="1:14" ht="37.5" x14ac:dyDescent="0.3">
      <c r="A36" s="46">
        <v>21</v>
      </c>
      <c r="B36" s="11" t="s">
        <v>6</v>
      </c>
      <c r="C36" s="37">
        <v>347225</v>
      </c>
      <c r="D36" s="22">
        <v>2</v>
      </c>
      <c r="E36" s="39">
        <f t="shared" si="0"/>
        <v>0.4</v>
      </c>
      <c r="F36" s="47">
        <v>3</v>
      </c>
      <c r="G36" s="39">
        <f t="shared" si="1"/>
        <v>1.2000000000000002</v>
      </c>
      <c r="H36" s="45">
        <v>4</v>
      </c>
      <c r="I36" s="46">
        <f t="shared" si="2"/>
        <v>1.6</v>
      </c>
      <c r="J36" s="42">
        <f t="shared" si="3"/>
        <v>3.2</v>
      </c>
      <c r="K36" s="43">
        <v>14</v>
      </c>
      <c r="L36" s="5" t="s">
        <v>81</v>
      </c>
      <c r="M36" s="46" t="s">
        <v>105</v>
      </c>
      <c r="N36" s="10"/>
    </row>
    <row r="37" spans="1:14" s="10" customFormat="1" ht="37.5" x14ac:dyDescent="0.3">
      <c r="A37" s="46">
        <v>22</v>
      </c>
      <c r="B37" s="11" t="s">
        <v>9</v>
      </c>
      <c r="C37" s="37">
        <v>63687</v>
      </c>
      <c r="D37" s="22">
        <v>2</v>
      </c>
      <c r="E37" s="39">
        <f t="shared" si="0"/>
        <v>0.4</v>
      </c>
      <c r="F37" s="47">
        <v>3</v>
      </c>
      <c r="G37" s="39">
        <f t="shared" si="1"/>
        <v>1.2000000000000002</v>
      </c>
      <c r="H37" s="45">
        <v>4</v>
      </c>
      <c r="I37" s="46">
        <f t="shared" si="2"/>
        <v>1.6</v>
      </c>
      <c r="J37" s="42">
        <f t="shared" si="3"/>
        <v>3.2</v>
      </c>
      <c r="K37" s="43">
        <v>11</v>
      </c>
      <c r="L37" s="5" t="s">
        <v>76</v>
      </c>
      <c r="M37" s="46" t="s">
        <v>106</v>
      </c>
    </row>
    <row r="38" spans="1:14" s="10" customFormat="1" ht="37.5" x14ac:dyDescent="0.3">
      <c r="A38" s="46">
        <v>23</v>
      </c>
      <c r="B38" s="11" t="s">
        <v>72</v>
      </c>
      <c r="C38" s="37">
        <v>71499</v>
      </c>
      <c r="D38" s="22">
        <v>2</v>
      </c>
      <c r="E38" s="39">
        <f t="shared" si="0"/>
        <v>0.4</v>
      </c>
      <c r="F38" s="47">
        <v>3</v>
      </c>
      <c r="G38" s="39">
        <f t="shared" si="1"/>
        <v>1.2000000000000002</v>
      </c>
      <c r="H38" s="45">
        <v>4</v>
      </c>
      <c r="I38" s="46">
        <f t="shared" si="2"/>
        <v>1.6</v>
      </c>
      <c r="J38" s="42">
        <f t="shared" si="3"/>
        <v>3.2</v>
      </c>
      <c r="K38" s="43">
        <v>7</v>
      </c>
      <c r="L38" s="5" t="s">
        <v>81</v>
      </c>
      <c r="M38" s="46" t="s">
        <v>107</v>
      </c>
    </row>
    <row r="39" spans="1:14" s="10" customFormat="1" ht="37.5" x14ac:dyDescent="0.3">
      <c r="A39" s="46">
        <v>24</v>
      </c>
      <c r="B39" s="11" t="s">
        <v>7</v>
      </c>
      <c r="C39" s="37">
        <v>71317</v>
      </c>
      <c r="D39" s="22">
        <v>2</v>
      </c>
      <c r="E39" s="39">
        <f t="shared" si="0"/>
        <v>0.4</v>
      </c>
      <c r="F39" s="47">
        <v>3</v>
      </c>
      <c r="G39" s="39">
        <f t="shared" si="1"/>
        <v>1.2000000000000002</v>
      </c>
      <c r="H39" s="45">
        <v>4</v>
      </c>
      <c r="I39" s="46">
        <f t="shared" si="2"/>
        <v>1.6</v>
      </c>
      <c r="J39" s="42">
        <f t="shared" si="3"/>
        <v>3.2</v>
      </c>
      <c r="K39" s="43">
        <v>6</v>
      </c>
      <c r="L39" s="5" t="s">
        <v>79</v>
      </c>
      <c r="M39" s="46" t="s">
        <v>108</v>
      </c>
    </row>
    <row r="40" spans="1:14" s="10" customFormat="1" ht="37.5" x14ac:dyDescent="0.3">
      <c r="A40" s="46">
        <v>25</v>
      </c>
      <c r="B40" s="11" t="s">
        <v>73</v>
      </c>
      <c r="C40" s="37">
        <v>30279</v>
      </c>
      <c r="D40" s="22">
        <v>2</v>
      </c>
      <c r="E40" s="39">
        <f t="shared" si="0"/>
        <v>0.4</v>
      </c>
      <c r="F40" s="47">
        <v>3</v>
      </c>
      <c r="G40" s="39">
        <f t="shared" si="1"/>
        <v>1.2000000000000002</v>
      </c>
      <c r="H40" s="45">
        <v>4</v>
      </c>
      <c r="I40" s="46">
        <f t="shared" si="2"/>
        <v>1.6</v>
      </c>
      <c r="J40" s="42">
        <f t="shared" si="3"/>
        <v>3.2</v>
      </c>
      <c r="K40" s="43">
        <v>4</v>
      </c>
      <c r="L40" s="5" t="s">
        <v>80</v>
      </c>
      <c r="M40" s="46" t="s">
        <v>109</v>
      </c>
    </row>
    <row r="41" spans="1:14" s="10" customFormat="1" ht="37.5" x14ac:dyDescent="0.3">
      <c r="A41" s="46">
        <v>26</v>
      </c>
      <c r="B41" s="11" t="s">
        <v>74</v>
      </c>
      <c r="C41" s="37">
        <v>63513</v>
      </c>
      <c r="D41" s="22">
        <v>2</v>
      </c>
      <c r="E41" s="39">
        <f t="shared" si="0"/>
        <v>0.4</v>
      </c>
      <c r="F41" s="47">
        <v>3</v>
      </c>
      <c r="G41" s="39">
        <f t="shared" si="1"/>
        <v>1.2000000000000002</v>
      </c>
      <c r="H41" s="45">
        <v>4</v>
      </c>
      <c r="I41" s="46">
        <f t="shared" si="2"/>
        <v>1.6</v>
      </c>
      <c r="J41" s="42">
        <f t="shared" si="3"/>
        <v>3.2</v>
      </c>
      <c r="K41" s="43">
        <v>2</v>
      </c>
      <c r="L41" s="5" t="s">
        <v>81</v>
      </c>
      <c r="M41" s="46" t="s">
        <v>110</v>
      </c>
    </row>
    <row r="42" spans="1:14" s="10" customFormat="1" ht="37.5" x14ac:dyDescent="0.3">
      <c r="A42" s="46">
        <v>27</v>
      </c>
      <c r="B42" s="11" t="s">
        <v>39</v>
      </c>
      <c r="C42" s="37">
        <v>36832</v>
      </c>
      <c r="D42" s="22">
        <v>1</v>
      </c>
      <c r="E42" s="39">
        <f t="shared" si="0"/>
        <v>0.2</v>
      </c>
      <c r="F42" s="47">
        <v>3</v>
      </c>
      <c r="G42" s="39">
        <f t="shared" si="1"/>
        <v>1.2000000000000002</v>
      </c>
      <c r="H42" s="45">
        <v>4</v>
      </c>
      <c r="I42" s="46">
        <f t="shared" si="2"/>
        <v>1.6</v>
      </c>
      <c r="J42" s="42">
        <f t="shared" si="3"/>
        <v>3</v>
      </c>
      <c r="K42" s="43">
        <v>3</v>
      </c>
      <c r="L42" s="5" t="s">
        <v>80</v>
      </c>
      <c r="M42" s="46" t="s">
        <v>111</v>
      </c>
    </row>
    <row r="43" spans="1:14" s="10" customFormat="1" ht="37.5" x14ac:dyDescent="0.3">
      <c r="A43" s="46">
        <v>28</v>
      </c>
      <c r="B43" s="11" t="s">
        <v>38</v>
      </c>
      <c r="C43" s="37">
        <v>41400</v>
      </c>
      <c r="D43" s="22">
        <v>1</v>
      </c>
      <c r="E43" s="39">
        <f t="shared" si="0"/>
        <v>0.2</v>
      </c>
      <c r="F43" s="47">
        <v>5</v>
      </c>
      <c r="G43" s="39">
        <f t="shared" si="1"/>
        <v>2</v>
      </c>
      <c r="H43" s="45">
        <v>2</v>
      </c>
      <c r="I43" s="46">
        <f t="shared" si="2"/>
        <v>0.8</v>
      </c>
      <c r="J43" s="42">
        <f t="shared" si="3"/>
        <v>3</v>
      </c>
      <c r="K43" s="43">
        <v>2</v>
      </c>
      <c r="L43" s="5" t="s">
        <v>76</v>
      </c>
      <c r="M43" s="46" t="s">
        <v>112</v>
      </c>
    </row>
    <row r="44" spans="1:14" s="10" customFormat="1" ht="37.5" x14ac:dyDescent="0.3">
      <c r="A44" s="46">
        <v>29</v>
      </c>
      <c r="B44" s="11" t="s">
        <v>15</v>
      </c>
      <c r="C44" s="37">
        <v>93962</v>
      </c>
      <c r="D44" s="22">
        <v>3</v>
      </c>
      <c r="E44" s="39">
        <f t="shared" si="0"/>
        <v>0.60000000000000009</v>
      </c>
      <c r="F44" s="47">
        <v>1</v>
      </c>
      <c r="G44" s="39">
        <f t="shared" si="1"/>
        <v>0.4</v>
      </c>
      <c r="H44" s="45">
        <v>4</v>
      </c>
      <c r="I44" s="46">
        <f t="shared" si="2"/>
        <v>1.6</v>
      </c>
      <c r="J44" s="42">
        <f t="shared" si="3"/>
        <v>2.6</v>
      </c>
      <c r="K44" s="43">
        <v>2</v>
      </c>
      <c r="L44" s="5" t="s">
        <v>77</v>
      </c>
      <c r="M44" s="46" t="s">
        <v>113</v>
      </c>
    </row>
    <row r="45" spans="1:14" s="10" customFormat="1" ht="37.5" x14ac:dyDescent="0.3">
      <c r="A45" s="46">
        <v>30</v>
      </c>
      <c r="B45" s="11" t="s">
        <v>14</v>
      </c>
      <c r="C45" s="37">
        <v>36976</v>
      </c>
      <c r="D45" s="22">
        <v>2</v>
      </c>
      <c r="E45" s="39">
        <f t="shared" si="0"/>
        <v>0.4</v>
      </c>
      <c r="F45" s="47">
        <v>3</v>
      </c>
      <c r="G45" s="39">
        <f t="shared" si="1"/>
        <v>1.2000000000000002</v>
      </c>
      <c r="H45" s="45">
        <v>2</v>
      </c>
      <c r="I45" s="46">
        <f t="shared" si="2"/>
        <v>0.8</v>
      </c>
      <c r="J45" s="42">
        <f t="shared" si="3"/>
        <v>2.4000000000000004</v>
      </c>
      <c r="K45" s="43">
        <v>4</v>
      </c>
      <c r="L45" s="5" t="s">
        <v>79</v>
      </c>
      <c r="M45" s="46" t="s">
        <v>114</v>
      </c>
    </row>
    <row r="46" spans="1:14" s="10" customFormat="1" ht="37.5" x14ac:dyDescent="0.3">
      <c r="A46" s="46">
        <v>31</v>
      </c>
      <c r="B46" s="11" t="s">
        <v>10</v>
      </c>
      <c r="C46" s="37">
        <v>500000</v>
      </c>
      <c r="D46" s="22">
        <v>1</v>
      </c>
      <c r="E46" s="39">
        <f t="shared" si="0"/>
        <v>0.2</v>
      </c>
      <c r="F46" s="47">
        <v>1</v>
      </c>
      <c r="G46" s="39">
        <f t="shared" si="1"/>
        <v>0.4</v>
      </c>
      <c r="H46" s="45">
        <v>4</v>
      </c>
      <c r="I46" s="46">
        <f t="shared" si="2"/>
        <v>1.6</v>
      </c>
      <c r="J46" s="42">
        <f t="shared" si="3"/>
        <v>2.2000000000000002</v>
      </c>
      <c r="K46" s="43">
        <v>9</v>
      </c>
      <c r="L46" s="5" t="s">
        <v>84</v>
      </c>
      <c r="M46" s="46" t="s">
        <v>115</v>
      </c>
    </row>
    <row r="47" spans="1:14" s="10" customFormat="1" ht="37.5" x14ac:dyDescent="0.3">
      <c r="A47" s="46">
        <v>32</v>
      </c>
      <c r="B47" s="11" t="s">
        <v>11</v>
      </c>
      <c r="C47" s="37">
        <v>130453</v>
      </c>
      <c r="D47" s="22">
        <v>1</v>
      </c>
      <c r="E47" s="39">
        <f t="shared" si="0"/>
        <v>0.2</v>
      </c>
      <c r="F47" s="47">
        <v>3</v>
      </c>
      <c r="G47" s="39">
        <f t="shared" si="1"/>
        <v>1.2000000000000002</v>
      </c>
      <c r="H47" s="45">
        <v>2</v>
      </c>
      <c r="I47" s="46">
        <f t="shared" si="2"/>
        <v>0.8</v>
      </c>
      <c r="J47" s="42">
        <f t="shared" si="3"/>
        <v>2.2000000000000002</v>
      </c>
      <c r="K47" s="43">
        <v>8</v>
      </c>
      <c r="L47" s="5" t="s">
        <v>79</v>
      </c>
      <c r="M47" s="46" t="s">
        <v>116</v>
      </c>
    </row>
    <row r="48" spans="1:14" s="10" customFormat="1" ht="37.5" x14ac:dyDescent="0.3">
      <c r="A48" s="46">
        <v>33</v>
      </c>
      <c r="B48" s="11" t="s">
        <v>13</v>
      </c>
      <c r="C48" s="37">
        <v>344515</v>
      </c>
      <c r="D48" s="22">
        <v>1</v>
      </c>
      <c r="E48" s="39">
        <f t="shared" si="0"/>
        <v>0.2</v>
      </c>
      <c r="F48" s="47">
        <v>1</v>
      </c>
      <c r="G48" s="39">
        <f t="shared" si="1"/>
        <v>0.4</v>
      </c>
      <c r="H48" s="45">
        <v>4</v>
      </c>
      <c r="I48" s="46">
        <f t="shared" si="2"/>
        <v>1.6</v>
      </c>
      <c r="J48" s="42">
        <f t="shared" si="3"/>
        <v>2.2000000000000002</v>
      </c>
      <c r="K48" s="43">
        <v>6</v>
      </c>
      <c r="L48" s="5" t="s">
        <v>84</v>
      </c>
      <c r="M48" s="46" t="s">
        <v>117</v>
      </c>
      <c r="N48" s="12"/>
    </row>
    <row r="49" spans="1:14" ht="48" customHeight="1" x14ac:dyDescent="0.2">
      <c r="A49" s="46">
        <v>34</v>
      </c>
      <c r="B49" s="11" t="s">
        <v>16</v>
      </c>
      <c r="C49" s="37">
        <v>126247</v>
      </c>
      <c r="D49" s="22">
        <v>1</v>
      </c>
      <c r="E49" s="39">
        <f t="shared" si="0"/>
        <v>0.2</v>
      </c>
      <c r="F49" s="47">
        <v>1</v>
      </c>
      <c r="G49" s="39">
        <f t="shared" si="1"/>
        <v>0.4</v>
      </c>
      <c r="H49" s="45">
        <v>4</v>
      </c>
      <c r="I49" s="46">
        <f t="shared" si="2"/>
        <v>1.6</v>
      </c>
      <c r="J49" s="42">
        <f t="shared" si="3"/>
        <v>2.2000000000000002</v>
      </c>
      <c r="K49" s="43">
        <v>2</v>
      </c>
      <c r="L49" s="5" t="s">
        <v>82</v>
      </c>
      <c r="M49" s="46" t="s">
        <v>118</v>
      </c>
    </row>
    <row r="50" spans="1:14" ht="57" customHeight="1" x14ac:dyDescent="0.2">
      <c r="A50" s="46">
        <v>35</v>
      </c>
      <c r="B50" s="11" t="s">
        <v>17</v>
      </c>
      <c r="C50" s="37">
        <v>39874</v>
      </c>
      <c r="D50" s="22">
        <v>1</v>
      </c>
      <c r="E50" s="39">
        <f t="shared" si="0"/>
        <v>0.2</v>
      </c>
      <c r="F50" s="47">
        <v>1</v>
      </c>
      <c r="G50" s="39">
        <f t="shared" si="1"/>
        <v>0.4</v>
      </c>
      <c r="H50" s="45">
        <v>4</v>
      </c>
      <c r="I50" s="46">
        <f t="shared" si="2"/>
        <v>1.6</v>
      </c>
      <c r="J50" s="42">
        <f t="shared" si="3"/>
        <v>2.2000000000000002</v>
      </c>
      <c r="K50" s="43">
        <v>1</v>
      </c>
      <c r="L50" s="5" t="s">
        <v>82</v>
      </c>
      <c r="M50" s="46" t="s">
        <v>119</v>
      </c>
      <c r="N50" s="13"/>
    </row>
    <row r="51" spans="1:14" s="13" customFormat="1" ht="48" customHeight="1" x14ac:dyDescent="0.3">
      <c r="A51" s="46">
        <v>36</v>
      </c>
      <c r="B51" s="11" t="s">
        <v>51</v>
      </c>
      <c r="C51" s="37">
        <v>50740</v>
      </c>
      <c r="D51" s="22">
        <v>1</v>
      </c>
      <c r="E51" s="39">
        <f t="shared" si="0"/>
        <v>0.2</v>
      </c>
      <c r="F51" s="47">
        <v>1</v>
      </c>
      <c r="G51" s="39">
        <f t="shared" si="1"/>
        <v>0.4</v>
      </c>
      <c r="H51" s="45">
        <v>4</v>
      </c>
      <c r="I51" s="46">
        <f t="shared" si="2"/>
        <v>1.6</v>
      </c>
      <c r="J51" s="42">
        <f t="shared" si="3"/>
        <v>2.2000000000000002</v>
      </c>
      <c r="K51" s="43">
        <v>1</v>
      </c>
      <c r="L51" s="5" t="s">
        <v>78</v>
      </c>
      <c r="M51" s="46" t="s">
        <v>120</v>
      </c>
      <c r="N51" s="10"/>
    </row>
    <row r="52" spans="1:14" s="10" customFormat="1" ht="37.5" x14ac:dyDescent="0.3">
      <c r="A52" s="46">
        <v>37</v>
      </c>
      <c r="B52" s="11" t="s">
        <v>52</v>
      </c>
      <c r="C52" s="37">
        <v>21925</v>
      </c>
      <c r="D52" s="22">
        <v>1</v>
      </c>
      <c r="E52" s="39">
        <f t="shared" si="0"/>
        <v>0.2</v>
      </c>
      <c r="F52" s="47">
        <v>1</v>
      </c>
      <c r="G52" s="39">
        <f t="shared" si="1"/>
        <v>0.4</v>
      </c>
      <c r="H52" s="45">
        <v>4</v>
      </c>
      <c r="I52" s="46">
        <f t="shared" si="2"/>
        <v>1.6</v>
      </c>
      <c r="J52" s="42">
        <f t="shared" si="3"/>
        <v>2.2000000000000002</v>
      </c>
      <c r="K52" s="43">
        <v>1</v>
      </c>
      <c r="L52" s="5" t="s">
        <v>78</v>
      </c>
      <c r="M52" s="46" t="s">
        <v>121</v>
      </c>
    </row>
    <row r="53" spans="1:14" s="10" customFormat="1" ht="37.5" x14ac:dyDescent="0.3">
      <c r="A53" s="46">
        <v>38</v>
      </c>
      <c r="B53" s="11" t="s">
        <v>18</v>
      </c>
      <c r="C53" s="37">
        <v>500000</v>
      </c>
      <c r="D53" s="22">
        <v>3</v>
      </c>
      <c r="E53" s="39">
        <f t="shared" si="0"/>
        <v>0.60000000000000009</v>
      </c>
      <c r="F53" s="47">
        <v>1</v>
      </c>
      <c r="G53" s="39">
        <f t="shared" si="1"/>
        <v>0.4</v>
      </c>
      <c r="H53" s="45">
        <v>2</v>
      </c>
      <c r="I53" s="46">
        <f t="shared" si="2"/>
        <v>0.8</v>
      </c>
      <c r="J53" s="42">
        <f t="shared" si="3"/>
        <v>1.8</v>
      </c>
      <c r="K53" s="43">
        <v>11</v>
      </c>
      <c r="L53" s="5" t="s">
        <v>76</v>
      </c>
      <c r="M53" s="46" t="s">
        <v>122</v>
      </c>
    </row>
    <row r="54" spans="1:14" s="10" customFormat="1" ht="37.5" x14ac:dyDescent="0.3">
      <c r="A54" s="46">
        <v>39</v>
      </c>
      <c r="B54" s="11" t="s">
        <v>59</v>
      </c>
      <c r="C54" s="37">
        <v>223777</v>
      </c>
      <c r="D54" s="22">
        <v>3</v>
      </c>
      <c r="E54" s="39">
        <f t="shared" si="0"/>
        <v>0.60000000000000009</v>
      </c>
      <c r="F54" s="47">
        <v>1</v>
      </c>
      <c r="G54" s="39">
        <f t="shared" si="1"/>
        <v>0.4</v>
      </c>
      <c r="H54" s="45">
        <v>2</v>
      </c>
      <c r="I54" s="46">
        <f t="shared" si="2"/>
        <v>0.8</v>
      </c>
      <c r="J54" s="42">
        <f t="shared" si="3"/>
        <v>1.8</v>
      </c>
      <c r="K54" s="43">
        <v>5</v>
      </c>
      <c r="L54" s="5" t="s">
        <v>83</v>
      </c>
      <c r="M54" s="46" t="s">
        <v>123</v>
      </c>
    </row>
    <row r="55" spans="1:14" s="10" customFormat="1" ht="37.5" x14ac:dyDescent="0.3">
      <c r="A55" s="46">
        <v>40</v>
      </c>
      <c r="B55" s="11" t="s">
        <v>60</v>
      </c>
      <c r="C55" s="37">
        <v>23593</v>
      </c>
      <c r="D55" s="22">
        <v>2</v>
      </c>
      <c r="E55" s="39">
        <f t="shared" si="0"/>
        <v>0.4</v>
      </c>
      <c r="F55" s="47">
        <v>1</v>
      </c>
      <c r="G55" s="39">
        <f t="shared" si="1"/>
        <v>0.4</v>
      </c>
      <c r="H55" s="45">
        <v>2</v>
      </c>
      <c r="I55" s="46">
        <f t="shared" si="2"/>
        <v>0.8</v>
      </c>
      <c r="J55" s="42">
        <f t="shared" si="3"/>
        <v>1.6</v>
      </c>
      <c r="K55" s="43">
        <v>4</v>
      </c>
      <c r="L55" s="5" t="s">
        <v>80</v>
      </c>
      <c r="M55" s="46" t="s">
        <v>124</v>
      </c>
    </row>
    <row r="56" spans="1:14" s="10" customFormat="1" ht="37.5" x14ac:dyDescent="0.3">
      <c r="A56" s="46">
        <v>41</v>
      </c>
      <c r="B56" s="11" t="s">
        <v>12</v>
      </c>
      <c r="C56" s="37">
        <v>170190</v>
      </c>
      <c r="D56" s="22">
        <v>1</v>
      </c>
      <c r="E56" s="39">
        <f t="shared" si="0"/>
        <v>0.2</v>
      </c>
      <c r="F56" s="47">
        <v>1</v>
      </c>
      <c r="G56" s="39">
        <f t="shared" si="1"/>
        <v>0.4</v>
      </c>
      <c r="H56" s="45">
        <v>2</v>
      </c>
      <c r="I56" s="46">
        <f t="shared" si="2"/>
        <v>0.8</v>
      </c>
      <c r="J56" s="42">
        <f t="shared" si="3"/>
        <v>1.4000000000000001</v>
      </c>
      <c r="K56" s="43">
        <v>14</v>
      </c>
      <c r="L56" s="5" t="s">
        <v>82</v>
      </c>
      <c r="M56" s="46" t="s">
        <v>125</v>
      </c>
    </row>
    <row r="57" spans="1:14" s="10" customFormat="1" ht="37.5" x14ac:dyDescent="0.3">
      <c r="A57" s="46">
        <v>42</v>
      </c>
      <c r="B57" s="11" t="s">
        <v>49</v>
      </c>
      <c r="C57" s="37">
        <v>65794</v>
      </c>
      <c r="D57" s="22">
        <v>1</v>
      </c>
      <c r="E57" s="39">
        <f t="shared" si="0"/>
        <v>0.2</v>
      </c>
      <c r="F57" s="47">
        <v>3</v>
      </c>
      <c r="G57" s="39">
        <f t="shared" si="1"/>
        <v>1.2000000000000002</v>
      </c>
      <c r="H57" s="45">
        <v>0</v>
      </c>
      <c r="I57" s="46">
        <f t="shared" si="2"/>
        <v>0</v>
      </c>
      <c r="J57" s="42">
        <f t="shared" si="3"/>
        <v>1.4000000000000001</v>
      </c>
      <c r="K57" s="43">
        <v>2</v>
      </c>
      <c r="L57" s="5" t="s">
        <v>77</v>
      </c>
      <c r="M57" s="46" t="s">
        <v>126</v>
      </c>
    </row>
    <row r="58" spans="1:14" s="10" customFormat="1" ht="37.5" x14ac:dyDescent="0.3">
      <c r="A58" s="46">
        <v>43</v>
      </c>
      <c r="B58" s="11" t="s">
        <v>19</v>
      </c>
      <c r="C58" s="37">
        <v>37798</v>
      </c>
      <c r="D58" s="22">
        <v>1</v>
      </c>
      <c r="E58" s="39">
        <f t="shared" si="0"/>
        <v>0.2</v>
      </c>
      <c r="F58" s="47">
        <v>1</v>
      </c>
      <c r="G58" s="39">
        <f t="shared" si="1"/>
        <v>0.4</v>
      </c>
      <c r="H58" s="45">
        <v>2</v>
      </c>
      <c r="I58" s="46">
        <f t="shared" si="2"/>
        <v>0.8</v>
      </c>
      <c r="J58" s="42">
        <f t="shared" si="3"/>
        <v>1.4000000000000001</v>
      </c>
      <c r="K58" s="43">
        <v>1</v>
      </c>
      <c r="L58" s="5" t="s">
        <v>76</v>
      </c>
      <c r="M58" s="46" t="s">
        <v>127</v>
      </c>
    </row>
    <row r="59" spans="1:14" s="10" customFormat="1" ht="37.5" x14ac:dyDescent="0.3">
      <c r="A59" s="46">
        <v>44</v>
      </c>
      <c r="B59" s="11" t="s">
        <v>53</v>
      </c>
      <c r="C59" s="37">
        <v>16999</v>
      </c>
      <c r="D59" s="22">
        <v>0</v>
      </c>
      <c r="E59" s="39">
        <f t="shared" si="0"/>
        <v>0</v>
      </c>
      <c r="F59" s="47">
        <v>1</v>
      </c>
      <c r="G59" s="39">
        <f t="shared" si="1"/>
        <v>0.4</v>
      </c>
      <c r="H59" s="45">
        <v>2</v>
      </c>
      <c r="I59" s="46">
        <f t="shared" si="2"/>
        <v>0.8</v>
      </c>
      <c r="J59" s="42">
        <f t="shared" si="3"/>
        <v>1.2000000000000002</v>
      </c>
      <c r="K59" s="43">
        <v>1</v>
      </c>
      <c r="L59" s="5" t="s">
        <v>83</v>
      </c>
      <c r="M59" s="46" t="s">
        <v>128</v>
      </c>
    </row>
    <row r="60" spans="1:14" s="10" customFormat="1" ht="18.75" x14ac:dyDescent="0.3">
      <c r="A60" s="17"/>
      <c r="B60" s="12"/>
      <c r="C60" s="37">
        <f>SUM(C16:C59)</f>
        <v>7410858</v>
      </c>
      <c r="D60" s="7"/>
      <c r="E60" s="7"/>
      <c r="F60" s="7"/>
      <c r="G60" s="7"/>
      <c r="H60" s="7"/>
      <c r="I60" s="7"/>
      <c r="J60" s="8"/>
      <c r="K60" s="9"/>
      <c r="L60" s="1"/>
      <c r="M60" s="12"/>
      <c r="N60" s="12"/>
    </row>
    <row r="61" spans="1:14" x14ac:dyDescent="0.25">
      <c r="A61" s="23"/>
    </row>
    <row r="62" spans="1:14" x14ac:dyDescent="0.25">
      <c r="C62" s="34"/>
      <c r="H62" s="14"/>
      <c r="I62" s="14"/>
      <c r="N62" s="4"/>
    </row>
    <row r="63" spans="1:14" s="4" customFormat="1" x14ac:dyDescent="0.25">
      <c r="A63" s="12"/>
      <c r="B63" s="15"/>
      <c r="C63" s="34"/>
      <c r="D63" s="7"/>
      <c r="E63" s="7"/>
      <c r="F63" s="7"/>
      <c r="G63" s="7"/>
      <c r="H63" s="14"/>
      <c r="I63" s="14"/>
      <c r="J63" s="8"/>
      <c r="K63" s="9"/>
      <c r="L63" s="1"/>
      <c r="M63" s="12"/>
    </row>
    <row r="64" spans="1:14" s="4" customFormat="1" x14ac:dyDescent="0.25">
      <c r="A64" s="12"/>
      <c r="B64" s="12"/>
      <c r="C64" s="18"/>
      <c r="D64" s="7"/>
      <c r="E64" s="7"/>
      <c r="F64" s="7"/>
      <c r="G64" s="7"/>
      <c r="H64" s="14"/>
      <c r="I64" s="14"/>
      <c r="J64" s="8"/>
      <c r="K64" s="9"/>
      <c r="L64" s="1"/>
      <c r="M64" s="12"/>
      <c r="N64" s="12"/>
    </row>
    <row r="65" spans="1:14" x14ac:dyDescent="0.25">
      <c r="N65" s="4"/>
    </row>
    <row r="66" spans="1:14" s="4" customFormat="1" x14ac:dyDescent="0.25">
      <c r="A66" s="12"/>
      <c r="B66" s="12"/>
      <c r="C66" s="18"/>
      <c r="D66" s="7"/>
      <c r="E66" s="7"/>
      <c r="F66" s="7"/>
      <c r="G66" s="7"/>
      <c r="H66" s="7"/>
      <c r="I66" s="7"/>
      <c r="J66" s="8"/>
      <c r="K66" s="9"/>
      <c r="L66" s="1"/>
      <c r="M66" s="12"/>
    </row>
    <row r="67" spans="1:14" s="4" customFormat="1" x14ac:dyDescent="0.25">
      <c r="A67" s="12"/>
      <c r="B67" s="12"/>
      <c r="C67" s="18"/>
      <c r="D67" s="7"/>
      <c r="E67" s="7"/>
      <c r="F67" s="7"/>
      <c r="G67" s="7"/>
      <c r="H67" s="7"/>
      <c r="I67" s="7"/>
      <c r="J67" s="8"/>
      <c r="K67" s="9"/>
      <c r="L67" s="1"/>
      <c r="M67" s="12"/>
    </row>
    <row r="68" spans="1:14" s="4" customFormat="1" x14ac:dyDescent="0.25">
      <c r="A68" s="12"/>
      <c r="B68" s="12"/>
      <c r="C68" s="18"/>
      <c r="D68" s="7"/>
      <c r="E68" s="7"/>
      <c r="F68" s="7"/>
      <c r="G68" s="7"/>
      <c r="H68" s="7"/>
      <c r="I68" s="7"/>
      <c r="J68" s="8"/>
      <c r="K68" s="9"/>
      <c r="L68" s="1"/>
      <c r="M68" s="12"/>
    </row>
    <row r="69" spans="1:14" s="4" customFormat="1" x14ac:dyDescent="0.25">
      <c r="A69" s="12"/>
      <c r="B69" s="12"/>
      <c r="C69" s="18"/>
      <c r="D69" s="7"/>
      <c r="E69" s="7"/>
      <c r="F69" s="7"/>
      <c r="G69" s="7"/>
      <c r="H69" s="7"/>
      <c r="I69" s="7"/>
      <c r="J69" s="8"/>
      <c r="K69" s="9"/>
      <c r="L69" s="1"/>
      <c r="M69" s="12"/>
    </row>
    <row r="70" spans="1:14" s="4" customFormat="1" x14ac:dyDescent="0.25">
      <c r="A70" s="12"/>
      <c r="B70" s="12"/>
      <c r="C70" s="18"/>
      <c r="D70" s="7"/>
      <c r="E70" s="7"/>
      <c r="F70" s="7"/>
      <c r="G70" s="7"/>
      <c r="H70" s="7"/>
      <c r="I70" s="7"/>
      <c r="J70" s="8"/>
      <c r="K70" s="9"/>
      <c r="L70" s="1"/>
      <c r="M70" s="12"/>
      <c r="N70" s="12"/>
    </row>
  </sheetData>
  <mergeCells count="5">
    <mergeCell ref="A1:M1"/>
    <mergeCell ref="E8:G8"/>
    <mergeCell ref="E10:G10"/>
    <mergeCell ref="E9:G9"/>
    <mergeCell ref="E11:G11"/>
  </mergeCells>
  <pageMargins left="0.23622047244094491" right="0.23622047244094491" top="0.74803149606299213" bottom="0.74803149606299213" header="0.31496062992125984" footer="0.31496062992125984"/>
  <pageSetup paperSize="9" scale="44" fitToHeight="3" orientation="landscape" r:id="rId1"/>
  <headerFooter differentFirst="1">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сентябрь2024</vt:lpstr>
      <vt:lpstr>июнь2024</vt:lpstr>
      <vt:lpstr>июнь2024!Заголовки_для_печати</vt:lpstr>
      <vt:lpstr>сентябрь2024!Заголовки_для_печати</vt:lpstr>
      <vt:lpstr>июнь2024!Область_печати</vt:lpstr>
      <vt:lpstr>сентябрь2024!Область_печати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Долгих Анна Анатольевна</dc:creator>
  <cp:lastModifiedBy>Долгих Анна Анатольевна</cp:lastModifiedBy>
  <cp:lastPrinted>2024-09-19T04:46:00Z</cp:lastPrinted>
  <dcterms:created xsi:type="dcterms:W3CDTF">2021-11-17T09:11:14Z</dcterms:created>
  <dcterms:modified xsi:type="dcterms:W3CDTF">2024-09-19T07:16:25Z</dcterms:modified>
</cp:coreProperties>
</file>